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0"/>
  </bookViews>
  <sheets>
    <sheet name="budynki" sheetId="1" r:id="rId1"/>
    <sheet name="budowle" sheetId="2" r:id="rId2"/>
  </sheets>
  <definedNames>
    <definedName name="_xlnm.Print_Area" localSheetId="1">'budowle'!$A$1:$I$22</definedName>
    <definedName name="_xlnm.Print_Area" localSheetId="0">'budynki'!$A$1:$K$26</definedName>
  </definedNames>
  <calcPr fullCalcOnLoad="1"/>
</workbook>
</file>

<file path=xl/sharedStrings.xml><?xml version="1.0" encoding="utf-8"?>
<sst xmlns="http://schemas.openxmlformats.org/spreadsheetml/2006/main" count="76" uniqueCount="39">
  <si>
    <t>Lp.</t>
  </si>
  <si>
    <t>Urząd                                                                                                                                                 Miasta i Gminy</t>
  </si>
  <si>
    <t>Jednostki budżetowe</t>
  </si>
  <si>
    <t>1.</t>
  </si>
  <si>
    <t>2.</t>
  </si>
  <si>
    <t>3.</t>
  </si>
  <si>
    <t xml:space="preserve"> </t>
  </si>
  <si>
    <t>majątek ogółem</t>
  </si>
  <si>
    <t>Ogółem</t>
  </si>
  <si>
    <t>Ilość</t>
  </si>
  <si>
    <t>Wartość</t>
  </si>
  <si>
    <t>Rodzaj budynków</t>
  </si>
  <si>
    <t>budynki administracyjne</t>
  </si>
  <si>
    <t>budynki mieszkalne</t>
  </si>
  <si>
    <t>4.</t>
  </si>
  <si>
    <t>budynki kultury</t>
  </si>
  <si>
    <t>5.</t>
  </si>
  <si>
    <t>budynki oświatowe</t>
  </si>
  <si>
    <t>6.</t>
  </si>
  <si>
    <t>budynki OSP</t>
  </si>
  <si>
    <t>7.</t>
  </si>
  <si>
    <t>pozostałe budynki</t>
  </si>
  <si>
    <t>Rodzaj budowli</t>
  </si>
  <si>
    <t>wiaty</t>
  </si>
  <si>
    <t>pozostałe budowle</t>
  </si>
  <si>
    <t>8.</t>
  </si>
  <si>
    <t>sieci gazowe</t>
  </si>
  <si>
    <t>budynki sportowo-rekreacyjne</t>
  </si>
  <si>
    <t xml:space="preserve">urządzenia oświetlenia ulic </t>
  </si>
  <si>
    <t>place i parkingi</t>
  </si>
  <si>
    <t>Instytucje kultury</t>
  </si>
  <si>
    <t>WYKAZ BUDOWLI W ZASOBACH GMINY KĘPNO</t>
  </si>
  <si>
    <t>WYKAZ BUDYNKÓW W ZASOBACH GMINY KĘPNO</t>
  </si>
  <si>
    <t>Tabela 8</t>
  </si>
  <si>
    <t>ulice, drogi i chodniki</t>
  </si>
  <si>
    <t>budowle sportowe</t>
  </si>
  <si>
    <t>budowle i sieci wodne  i kanalizacyjne</t>
  </si>
  <si>
    <t>Tabela 7</t>
  </si>
  <si>
    <t>wg stanu na dzień 31 grudnia 2019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</si>
</sst>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0"/>
      <name val="Arial CE"/>
      <family val="0"/>
    </font>
    <font>
      <sz val="12"/>
      <name val="Times New Roman CE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sz val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4"/>
      <name val="Times New Roman CE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5" fontId="1" fillId="33" borderId="11" xfId="0" applyNumberFormat="1" applyFont="1" applyFill="1" applyBorder="1" applyAlignment="1">
      <alignment horizontal="center" vertical="center"/>
    </xf>
    <xf numFmtId="165" fontId="3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180"/>
    </xf>
    <xf numFmtId="0" fontId="9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65" fontId="3" fillId="33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164" fontId="3" fillId="33" borderId="1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33" borderId="11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1" xfId="0" applyFont="1" applyFill="1" applyBorder="1" applyAlignment="1">
      <alignment horizontal="center" vertical="top" wrapText="1"/>
    </xf>
    <xf numFmtId="165" fontId="1" fillId="0" borderId="11" xfId="0" applyNumberFormat="1" applyFont="1" applyBorder="1" applyAlignment="1">
      <alignment vertical="top"/>
    </xf>
    <xf numFmtId="164" fontId="1" fillId="0" borderId="11" xfId="0" applyNumberFormat="1" applyFont="1" applyBorder="1" applyAlignment="1">
      <alignment horizontal="center" vertical="top"/>
    </xf>
    <xf numFmtId="164" fontId="1" fillId="33" borderId="11" xfId="0" applyNumberFormat="1" applyFont="1" applyFill="1" applyBorder="1" applyAlignment="1">
      <alignment vertical="top"/>
    </xf>
    <xf numFmtId="165" fontId="1" fillId="33" borderId="11" xfId="0" applyNumberFormat="1" applyFont="1" applyFill="1" applyBorder="1" applyAlignment="1">
      <alignment vertical="top"/>
    </xf>
    <xf numFmtId="0" fontId="7" fillId="0" borderId="0" xfId="0" applyFont="1" applyAlignment="1">
      <alignment vertical="top" textRotation="180"/>
    </xf>
    <xf numFmtId="0" fontId="4" fillId="0" borderId="0" xfId="0" applyFont="1" applyAlignment="1">
      <alignment vertical="top"/>
    </xf>
    <xf numFmtId="0" fontId="6" fillId="33" borderId="11" xfId="0" applyFont="1" applyFill="1" applyBorder="1" applyAlignment="1">
      <alignment horizontal="center" vertical="top"/>
    </xf>
    <xf numFmtId="165" fontId="5" fillId="33" borderId="11" xfId="0" applyNumberFormat="1" applyFont="1" applyFill="1" applyBorder="1" applyAlignment="1">
      <alignment vertical="top"/>
    </xf>
    <xf numFmtId="164" fontId="5" fillId="33" borderId="11" xfId="0" applyNumberFormat="1" applyFont="1" applyFill="1" applyBorder="1" applyAlignment="1">
      <alignment horizontal="center" vertical="top"/>
    </xf>
    <xf numFmtId="165" fontId="3" fillId="33" borderId="11" xfId="0" applyNumberFormat="1" applyFont="1" applyFill="1" applyBorder="1" applyAlignment="1">
      <alignment vertical="top"/>
    </xf>
    <xf numFmtId="164" fontId="3" fillId="33" borderId="11" xfId="0" applyNumberFormat="1" applyFont="1" applyFill="1" applyBorder="1" applyAlignment="1">
      <alignment vertical="top"/>
    </xf>
    <xf numFmtId="165" fontId="3" fillId="33" borderId="11" xfId="0" applyNumberFormat="1" applyFont="1" applyFill="1" applyBorder="1" applyAlignment="1">
      <alignment vertical="top"/>
    </xf>
    <xf numFmtId="165" fontId="0" fillId="0" borderId="0" xfId="0" applyNumberFormat="1" applyFont="1" applyAlignment="1">
      <alignment vertical="top"/>
    </xf>
    <xf numFmtId="165" fontId="0" fillId="0" borderId="0" xfId="0" applyNumberFormat="1" applyFont="1" applyFill="1" applyAlignment="1">
      <alignment/>
    </xf>
    <xf numFmtId="165" fontId="1" fillId="0" borderId="11" xfId="0" applyNumberFormat="1" applyFont="1" applyFill="1" applyBorder="1" applyAlignment="1">
      <alignment vertical="top"/>
    </xf>
    <xf numFmtId="165" fontId="3" fillId="33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3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3" fillId="33" borderId="14" xfId="0" applyFont="1" applyFill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3" fillId="33" borderId="14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165" fontId="3" fillId="33" borderId="12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/>
    </xf>
    <xf numFmtId="0" fontId="0" fillId="0" borderId="0" xfId="0" applyAlignment="1">
      <alignment/>
    </xf>
    <xf numFmtId="165" fontId="45" fillId="0" borderId="11" xfId="0" applyNumberFormat="1" applyFont="1" applyBorder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H13" sqref="H13:I13"/>
    </sheetView>
  </sheetViews>
  <sheetFormatPr defaultColWidth="9.00390625" defaultRowHeight="12.75"/>
  <cols>
    <col min="1" max="1" width="4.125" style="0" customWidth="1"/>
    <col min="2" max="2" width="4.00390625" style="0" bestFit="1" customWidth="1"/>
    <col min="3" max="3" width="20.00390625" style="0" bestFit="1" customWidth="1"/>
    <col min="4" max="4" width="8.00390625" style="10" bestFit="1" customWidth="1"/>
    <col min="5" max="5" width="19.375" style="0" customWidth="1"/>
    <col min="6" max="6" width="8.00390625" style="10" customWidth="1"/>
    <col min="7" max="7" width="19.875" style="0" bestFit="1" customWidth="1"/>
    <col min="8" max="8" width="6.375" style="10" customWidth="1"/>
    <col min="9" max="9" width="18.25390625" style="0" bestFit="1" customWidth="1"/>
    <col min="10" max="10" width="8.75390625" style="12" bestFit="1" customWidth="1"/>
    <col min="11" max="11" width="19.375" style="0" bestFit="1" customWidth="1"/>
  </cols>
  <sheetData>
    <row r="1" ht="12.75">
      <c r="K1" s="1" t="s">
        <v>37</v>
      </c>
    </row>
    <row r="3" spans="2:11" ht="12.75">
      <c r="B3" s="1"/>
      <c r="E3" s="2"/>
      <c r="G3" s="2"/>
      <c r="I3" s="2"/>
      <c r="K3" s="2"/>
    </row>
    <row r="4" spans="2:11" s="4" customFormat="1" ht="18.75">
      <c r="B4" s="70" t="s">
        <v>32</v>
      </c>
      <c r="C4" s="70"/>
      <c r="D4" s="70"/>
      <c r="E4" s="71"/>
      <c r="F4" s="71"/>
      <c r="G4" s="71"/>
      <c r="H4" s="71"/>
      <c r="I4" s="71"/>
      <c r="J4" s="71"/>
      <c r="K4" s="71"/>
    </row>
    <row r="5" spans="2:11" s="15" customFormat="1" ht="15">
      <c r="B5" s="78" t="s">
        <v>38</v>
      </c>
      <c r="C5" s="78"/>
      <c r="D5" s="78"/>
      <c r="E5" s="78"/>
      <c r="F5" s="78"/>
      <c r="G5" s="78"/>
      <c r="H5" s="78"/>
      <c r="I5" s="78"/>
      <c r="J5" s="78"/>
      <c r="K5" s="78"/>
    </row>
    <row r="6" spans="2:11" s="15" customFormat="1" ht="15">
      <c r="B6" s="16"/>
      <c r="D6" s="17"/>
      <c r="E6" s="18"/>
      <c r="F6" s="17"/>
      <c r="G6" s="18"/>
      <c r="H6" s="17"/>
      <c r="I6" s="18"/>
      <c r="J6" s="19"/>
      <c r="K6" s="18"/>
    </row>
    <row r="7" spans="2:11" s="15" customFormat="1" ht="12" customHeight="1">
      <c r="B7" s="16"/>
      <c r="D7" s="17"/>
      <c r="E7" s="18"/>
      <c r="F7" s="17"/>
      <c r="G7" s="18"/>
      <c r="H7" s="17"/>
      <c r="I7" s="18"/>
      <c r="J7" s="19"/>
      <c r="K7" s="18"/>
    </row>
    <row r="8" spans="2:11" s="20" customFormat="1" ht="29.25" customHeight="1">
      <c r="B8" s="74" t="s">
        <v>0</v>
      </c>
      <c r="C8" s="76" t="s">
        <v>11</v>
      </c>
      <c r="D8" s="72" t="s">
        <v>1</v>
      </c>
      <c r="E8" s="73"/>
      <c r="F8" s="72" t="s">
        <v>2</v>
      </c>
      <c r="G8" s="73"/>
      <c r="H8" s="72" t="s">
        <v>30</v>
      </c>
      <c r="I8" s="73"/>
      <c r="J8" s="72" t="s">
        <v>8</v>
      </c>
      <c r="K8" s="73"/>
    </row>
    <row r="9" spans="2:11" s="26" customFormat="1" ht="29.25" customHeight="1">
      <c r="B9" s="75"/>
      <c r="C9" s="77"/>
      <c r="D9" s="21" t="s">
        <v>9</v>
      </c>
      <c r="E9" s="22" t="s">
        <v>10</v>
      </c>
      <c r="F9" s="21" t="s">
        <v>9</v>
      </c>
      <c r="G9" s="22" t="s">
        <v>10</v>
      </c>
      <c r="H9" s="21" t="s">
        <v>9</v>
      </c>
      <c r="I9" s="22" t="s">
        <v>10</v>
      </c>
      <c r="J9" s="21" t="s">
        <v>9</v>
      </c>
      <c r="K9" s="22" t="s">
        <v>10</v>
      </c>
    </row>
    <row r="10" spans="2:11" s="14" customFormat="1" ht="31.5">
      <c r="B10" s="27" t="s">
        <v>3</v>
      </c>
      <c r="C10" s="23" t="s">
        <v>12</v>
      </c>
      <c r="D10" s="32">
        <v>2</v>
      </c>
      <c r="E10" s="33">
        <v>9937004.75</v>
      </c>
      <c r="F10" s="34">
        <v>1</v>
      </c>
      <c r="G10" s="33">
        <v>386667.26</v>
      </c>
      <c r="H10" s="34">
        <v>0</v>
      </c>
      <c r="I10" s="33">
        <v>0</v>
      </c>
      <c r="J10" s="28">
        <f>SUM(D10,F10,H10,)</f>
        <v>3</v>
      </c>
      <c r="K10" s="29">
        <f>SUM(E10,G10,I10,)</f>
        <v>10323672.01</v>
      </c>
    </row>
    <row r="11" spans="2:11" s="14" customFormat="1" ht="15.75">
      <c r="B11" s="27" t="s">
        <v>4</v>
      </c>
      <c r="C11" s="23" t="s">
        <v>13</v>
      </c>
      <c r="D11" s="32">
        <v>24</v>
      </c>
      <c r="E11" s="33">
        <v>3312141.32</v>
      </c>
      <c r="F11" s="34">
        <v>0</v>
      </c>
      <c r="G11" s="33">
        <v>0</v>
      </c>
      <c r="H11" s="34">
        <v>0</v>
      </c>
      <c r="I11" s="33">
        <v>0</v>
      </c>
      <c r="J11" s="28">
        <f aca="true" t="shared" si="0" ref="J11:J17">SUM(D11,F11,H11,)</f>
        <v>24</v>
      </c>
      <c r="K11" s="29">
        <f aca="true" t="shared" si="1" ref="K11:K17">SUM(E11,G11,I11,)</f>
        <v>3312141.32</v>
      </c>
    </row>
    <row r="12" spans="1:11" s="14" customFormat="1" ht="15.75">
      <c r="A12" s="35" t="s">
        <v>6</v>
      </c>
      <c r="B12" s="27" t="s">
        <v>5</v>
      </c>
      <c r="C12" s="23" t="s">
        <v>17</v>
      </c>
      <c r="D12" s="32">
        <v>7</v>
      </c>
      <c r="E12" s="33">
        <v>5387607.97</v>
      </c>
      <c r="F12" s="34">
        <v>20</v>
      </c>
      <c r="G12" s="33">
        <v>21874818.11</v>
      </c>
      <c r="H12" s="34">
        <v>0</v>
      </c>
      <c r="I12" s="33">
        <v>0</v>
      </c>
      <c r="J12" s="28">
        <f t="shared" si="0"/>
        <v>27</v>
      </c>
      <c r="K12" s="29">
        <f t="shared" si="1"/>
        <v>27262426.08</v>
      </c>
    </row>
    <row r="13" spans="2:11" s="14" customFormat="1" ht="15.75">
      <c r="B13" s="27" t="s">
        <v>14</v>
      </c>
      <c r="C13" s="23" t="s">
        <v>15</v>
      </c>
      <c r="D13" s="32">
        <v>8</v>
      </c>
      <c r="E13" s="33">
        <v>3010559.89</v>
      </c>
      <c r="F13" s="34">
        <v>0</v>
      </c>
      <c r="G13" s="33">
        <v>0</v>
      </c>
      <c r="H13" s="34">
        <v>4</v>
      </c>
      <c r="I13" s="33">
        <v>8920753.94</v>
      </c>
      <c r="J13" s="28">
        <f t="shared" si="0"/>
        <v>12</v>
      </c>
      <c r="K13" s="29">
        <f t="shared" si="1"/>
        <v>11931313.83</v>
      </c>
    </row>
    <row r="14" spans="2:11" s="14" customFormat="1" ht="31.5">
      <c r="B14" s="27" t="s">
        <v>16</v>
      </c>
      <c r="C14" s="23" t="s">
        <v>27</v>
      </c>
      <c r="D14" s="32">
        <v>15</v>
      </c>
      <c r="E14" s="33">
        <v>3674744.95</v>
      </c>
      <c r="F14" s="34">
        <v>0</v>
      </c>
      <c r="G14" s="33">
        <v>0</v>
      </c>
      <c r="H14" s="34">
        <v>0</v>
      </c>
      <c r="I14" s="33">
        <v>0</v>
      </c>
      <c r="J14" s="28">
        <f t="shared" si="0"/>
        <v>15</v>
      </c>
      <c r="K14" s="29">
        <f t="shared" si="1"/>
        <v>3674744.95</v>
      </c>
    </row>
    <row r="15" spans="2:11" s="14" customFormat="1" ht="15.75">
      <c r="B15" s="27" t="s">
        <v>18</v>
      </c>
      <c r="C15" s="23" t="s">
        <v>19</v>
      </c>
      <c r="D15" s="32">
        <v>15</v>
      </c>
      <c r="E15" s="33">
        <v>6428923.47</v>
      </c>
      <c r="F15" s="34">
        <v>0</v>
      </c>
      <c r="G15" s="33">
        <v>0</v>
      </c>
      <c r="H15" s="34">
        <v>0</v>
      </c>
      <c r="I15" s="33">
        <v>0</v>
      </c>
      <c r="J15" s="28">
        <f t="shared" si="0"/>
        <v>15</v>
      </c>
      <c r="K15" s="29">
        <f t="shared" si="1"/>
        <v>6428923.47</v>
      </c>
    </row>
    <row r="16" spans="2:11" s="14" customFormat="1" ht="15.75">
      <c r="B16" s="27" t="s">
        <v>20</v>
      </c>
      <c r="C16" s="23" t="s">
        <v>21</v>
      </c>
      <c r="D16" s="32">
        <v>15</v>
      </c>
      <c r="E16" s="33">
        <v>2809722.72</v>
      </c>
      <c r="F16" s="34">
        <v>12</v>
      </c>
      <c r="G16" s="33">
        <v>7365756.96</v>
      </c>
      <c r="H16" s="34">
        <v>0</v>
      </c>
      <c r="I16" s="33">
        <v>0</v>
      </c>
      <c r="J16" s="28">
        <f t="shared" si="0"/>
        <v>27</v>
      </c>
      <c r="K16" s="29">
        <f t="shared" si="1"/>
        <v>10175479.68</v>
      </c>
    </row>
    <row r="17" spans="2:11" s="31" customFormat="1" ht="12.75" customHeight="1">
      <c r="B17" s="24" t="s">
        <v>6</v>
      </c>
      <c r="C17" s="24" t="s">
        <v>7</v>
      </c>
      <c r="D17" s="25">
        <f>SUM(D10:D16)</f>
        <v>86</v>
      </c>
      <c r="E17" s="30">
        <f>SUM(E10:E16)</f>
        <v>34560705.07</v>
      </c>
      <c r="F17" s="25">
        <f>SUM(F10:F16)</f>
        <v>33</v>
      </c>
      <c r="G17" s="30">
        <f>SUM(G10:G16)</f>
        <v>29627242.330000002</v>
      </c>
      <c r="H17" s="25">
        <f>SUM(H10:H16)</f>
        <v>4</v>
      </c>
      <c r="I17" s="30">
        <f>SUM(I10:I16)</f>
        <v>8920753.94</v>
      </c>
      <c r="J17" s="28">
        <f t="shared" si="0"/>
        <v>123</v>
      </c>
      <c r="K17" s="69">
        <f t="shared" si="1"/>
        <v>73108701.34</v>
      </c>
    </row>
    <row r="18" spans="4:11" s="4" customFormat="1" ht="12.75">
      <c r="D18" s="11"/>
      <c r="E18" s="9"/>
      <c r="F18" s="11"/>
      <c r="G18" s="6"/>
      <c r="H18" s="11"/>
      <c r="I18" s="6" t="s">
        <v>6</v>
      </c>
      <c r="J18" s="13"/>
      <c r="K18" s="6"/>
    </row>
    <row r="20" spans="2:11" s="4" customFormat="1" ht="12.75">
      <c r="B20" s="5"/>
      <c r="D20" s="11"/>
      <c r="E20" s="9"/>
      <c r="F20" s="11"/>
      <c r="G20" s="6"/>
      <c r="H20" s="11"/>
      <c r="I20" s="6"/>
      <c r="J20" s="13"/>
      <c r="K20" s="6"/>
    </row>
    <row r="21" ht="12.75">
      <c r="K21" s="2" t="s">
        <v>6</v>
      </c>
    </row>
    <row r="22" ht="12.75">
      <c r="K22" s="2" t="s">
        <v>6</v>
      </c>
    </row>
    <row r="23" spans="2:11" s="4" customFormat="1" ht="12.75">
      <c r="B23" s="5"/>
      <c r="D23" s="11"/>
      <c r="E23" s="6"/>
      <c r="F23" s="11"/>
      <c r="G23" s="6"/>
      <c r="H23" s="11"/>
      <c r="I23" s="6"/>
      <c r="J23" s="13"/>
      <c r="K23" s="6"/>
    </row>
    <row r="26" spans="2:11" ht="15.75">
      <c r="B26" s="3" t="s">
        <v>6</v>
      </c>
      <c r="K26" s="36" t="s">
        <v>6</v>
      </c>
    </row>
    <row r="29" ht="12.75">
      <c r="E29" s="2" t="s">
        <v>6</v>
      </c>
    </row>
  </sheetData>
  <sheetProtection/>
  <mergeCells count="8">
    <mergeCell ref="B4:K4"/>
    <mergeCell ref="D8:E8"/>
    <mergeCell ref="F8:G8"/>
    <mergeCell ref="H8:I8"/>
    <mergeCell ref="J8:K8"/>
    <mergeCell ref="B8:B9"/>
    <mergeCell ref="C8:C9"/>
    <mergeCell ref="B5:K5"/>
  </mergeCells>
  <printOptions/>
  <pageMargins left="0.75" right="0.75" top="1" bottom="1" header="0.5" footer="0.5"/>
  <pageSetup horizontalDpi="600" verticalDpi="600" orientation="landscape" paperSize="9" scale="82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G13" sqref="G13"/>
    </sheetView>
  </sheetViews>
  <sheetFormatPr defaultColWidth="9.00390625" defaultRowHeight="12.75"/>
  <cols>
    <col min="1" max="1" width="3.375" style="0" customWidth="1"/>
    <col min="2" max="2" width="4.00390625" style="45" bestFit="1" customWidth="1"/>
    <col min="3" max="3" width="20.00390625" style="0" bestFit="1" customWidth="1"/>
    <col min="4" max="4" width="7.875" style="45" bestFit="1" customWidth="1"/>
    <col min="5" max="5" width="22.25390625" style="0" bestFit="1" customWidth="1"/>
    <col min="6" max="6" width="6.875" style="0" bestFit="1" customWidth="1"/>
    <col min="7" max="7" width="16.75390625" style="0" bestFit="1" customWidth="1"/>
    <col min="8" max="8" width="9.00390625" style="0" bestFit="1" customWidth="1"/>
    <col min="9" max="9" width="19.375" style="0" bestFit="1" customWidth="1"/>
    <col min="13" max="13" width="18.00390625" style="0" bestFit="1" customWidth="1"/>
  </cols>
  <sheetData>
    <row r="1" spans="2:9" ht="12.75">
      <c r="B1" s="38"/>
      <c r="C1" s="7"/>
      <c r="D1" s="46"/>
      <c r="E1" s="8"/>
      <c r="F1" s="8"/>
      <c r="G1" s="8"/>
      <c r="H1" s="8"/>
      <c r="I1" s="37" t="s">
        <v>33</v>
      </c>
    </row>
    <row r="2" spans="2:9" ht="18.75">
      <c r="B2" s="79" t="s">
        <v>31</v>
      </c>
      <c r="C2" s="79"/>
      <c r="D2" s="79"/>
      <c r="E2" s="80"/>
      <c r="F2" s="80"/>
      <c r="G2" s="80"/>
      <c r="H2" s="80"/>
      <c r="I2" s="80"/>
    </row>
    <row r="3" spans="2:9" s="15" customFormat="1" ht="15">
      <c r="B3" s="78" t="s">
        <v>38</v>
      </c>
      <c r="C3" s="78"/>
      <c r="D3" s="78"/>
      <c r="E3" s="78"/>
      <c r="F3" s="78"/>
      <c r="G3" s="78"/>
      <c r="H3" s="78"/>
      <c r="I3" s="87"/>
    </row>
    <row r="4" spans="2:9" ht="12.75">
      <c r="B4" s="39"/>
      <c r="C4" s="4"/>
      <c r="D4" s="42"/>
      <c r="E4" s="6"/>
      <c r="F4" s="6"/>
      <c r="G4" s="6"/>
      <c r="H4" s="6"/>
      <c r="I4" s="6"/>
    </row>
    <row r="5" spans="2:9" ht="12" customHeight="1">
      <c r="B5" s="39"/>
      <c r="C5" s="4"/>
      <c r="D5" s="42"/>
      <c r="E5" s="6"/>
      <c r="F5" s="6"/>
      <c r="G5" s="67"/>
      <c r="H5" s="6"/>
      <c r="I5" s="6"/>
    </row>
    <row r="6" spans="2:9" s="50" customFormat="1" ht="32.25" customHeight="1">
      <c r="B6" s="81" t="s">
        <v>0</v>
      </c>
      <c r="C6" s="83" t="s">
        <v>22</v>
      </c>
      <c r="D6" s="85" t="s">
        <v>1</v>
      </c>
      <c r="E6" s="86"/>
      <c r="F6" s="85" t="s">
        <v>2</v>
      </c>
      <c r="G6" s="86"/>
      <c r="H6" s="85" t="s">
        <v>8</v>
      </c>
      <c r="I6" s="86"/>
    </row>
    <row r="7" spans="2:9" s="50" customFormat="1" ht="15.75">
      <c r="B7" s="82"/>
      <c r="C7" s="84"/>
      <c r="D7" s="47" t="s">
        <v>9</v>
      </c>
      <c r="E7" s="51" t="s">
        <v>10</v>
      </c>
      <c r="F7" s="47" t="s">
        <v>9</v>
      </c>
      <c r="G7" s="51" t="s">
        <v>10</v>
      </c>
      <c r="H7" s="47" t="s">
        <v>9</v>
      </c>
      <c r="I7" s="51" t="s">
        <v>10</v>
      </c>
    </row>
    <row r="8" spans="2:13" s="52" customFormat="1" ht="15.75">
      <c r="B8" s="40" t="s">
        <v>3</v>
      </c>
      <c r="C8" s="53" t="s">
        <v>34</v>
      </c>
      <c r="D8" s="48">
        <v>204</v>
      </c>
      <c r="E8" s="54">
        <v>80461657.72</v>
      </c>
      <c r="F8" s="55">
        <v>0</v>
      </c>
      <c r="G8" s="54">
        <v>0</v>
      </c>
      <c r="H8" s="56">
        <f>SUM(D8,F8)</f>
        <v>204</v>
      </c>
      <c r="I8" s="57">
        <f>SUM(E8,G8,)</f>
        <v>80461657.72</v>
      </c>
      <c r="M8" s="88">
        <v>75928583.92</v>
      </c>
    </row>
    <row r="9" spans="2:9" s="52" customFormat="1" ht="15.75">
      <c r="B9" s="40" t="s">
        <v>4</v>
      </c>
      <c r="C9" s="53" t="s">
        <v>29</v>
      </c>
      <c r="D9" s="48">
        <v>9</v>
      </c>
      <c r="E9" s="54">
        <v>1057572.69</v>
      </c>
      <c r="F9" s="55">
        <v>0</v>
      </c>
      <c r="G9" s="54">
        <v>0</v>
      </c>
      <c r="H9" s="56">
        <f aca="true" t="shared" si="0" ref="H9:H15">SUM(D9,F9)</f>
        <v>9</v>
      </c>
      <c r="I9" s="57">
        <f aca="true" t="shared" si="1" ref="I9:I15">SUM(E9,G9,)</f>
        <v>1057572.69</v>
      </c>
    </row>
    <row r="10" spans="2:9" s="52" customFormat="1" ht="15.75">
      <c r="B10" s="40" t="s">
        <v>5</v>
      </c>
      <c r="C10" s="53" t="s">
        <v>35</v>
      </c>
      <c r="D10" s="48">
        <v>22</v>
      </c>
      <c r="E10" s="54">
        <v>10065145.23</v>
      </c>
      <c r="F10" s="55">
        <v>4</v>
      </c>
      <c r="G10" s="54">
        <v>1493415.18</v>
      </c>
      <c r="H10" s="56">
        <f t="shared" si="0"/>
        <v>26</v>
      </c>
      <c r="I10" s="57">
        <f t="shared" si="1"/>
        <v>11558560.41</v>
      </c>
    </row>
    <row r="11" spans="2:9" s="52" customFormat="1" ht="15.75">
      <c r="B11" s="40" t="s">
        <v>14</v>
      </c>
      <c r="C11" s="53" t="s">
        <v>23</v>
      </c>
      <c r="D11" s="48">
        <v>36</v>
      </c>
      <c r="E11" s="54">
        <v>497022.82</v>
      </c>
      <c r="F11" s="55">
        <v>0</v>
      </c>
      <c r="G11" s="54">
        <v>0</v>
      </c>
      <c r="H11" s="56">
        <f t="shared" si="0"/>
        <v>36</v>
      </c>
      <c r="I11" s="57">
        <f t="shared" si="1"/>
        <v>497022.82</v>
      </c>
    </row>
    <row r="12" spans="1:9" s="52" customFormat="1" ht="31.5">
      <c r="A12" s="58" t="s">
        <v>6</v>
      </c>
      <c r="B12" s="40" t="s">
        <v>16</v>
      </c>
      <c r="C12" s="53" t="s">
        <v>28</v>
      </c>
      <c r="D12" s="48">
        <v>28</v>
      </c>
      <c r="E12" s="54">
        <v>1527923.91</v>
      </c>
      <c r="F12" s="55">
        <v>0</v>
      </c>
      <c r="G12" s="54">
        <v>0</v>
      </c>
      <c r="H12" s="56">
        <f t="shared" si="0"/>
        <v>28</v>
      </c>
      <c r="I12" s="57">
        <f t="shared" si="1"/>
        <v>1527923.91</v>
      </c>
    </row>
    <row r="13" spans="2:9" s="52" customFormat="1" ht="47.25">
      <c r="B13" s="40" t="s">
        <v>18</v>
      </c>
      <c r="C13" s="53" t="s">
        <v>36</v>
      </c>
      <c r="D13" s="48">
        <v>22</v>
      </c>
      <c r="E13" s="54">
        <v>3396226.21</v>
      </c>
      <c r="F13" s="55">
        <v>0</v>
      </c>
      <c r="G13" s="54">
        <v>0</v>
      </c>
      <c r="H13" s="56">
        <f t="shared" si="0"/>
        <v>22</v>
      </c>
      <c r="I13" s="57">
        <f t="shared" si="1"/>
        <v>3396226.21</v>
      </c>
    </row>
    <row r="14" spans="2:9" s="52" customFormat="1" ht="15.75">
      <c r="B14" s="40" t="s">
        <v>20</v>
      </c>
      <c r="C14" s="53" t="s">
        <v>26</v>
      </c>
      <c r="D14" s="48">
        <v>3</v>
      </c>
      <c r="E14" s="54">
        <v>363308.89</v>
      </c>
      <c r="F14" s="55">
        <v>0</v>
      </c>
      <c r="G14" s="54">
        <v>0</v>
      </c>
      <c r="H14" s="56">
        <f t="shared" si="0"/>
        <v>3</v>
      </c>
      <c r="I14" s="57">
        <f t="shared" si="1"/>
        <v>363308.89</v>
      </c>
    </row>
    <row r="15" spans="2:9" s="52" customFormat="1" ht="15.75">
      <c r="B15" s="40" t="s">
        <v>25</v>
      </c>
      <c r="C15" s="53" t="s">
        <v>24</v>
      </c>
      <c r="D15" s="48">
        <v>15</v>
      </c>
      <c r="E15" s="54">
        <v>2448276.42</v>
      </c>
      <c r="F15" s="55">
        <v>33</v>
      </c>
      <c r="G15" s="68">
        <v>724832.15</v>
      </c>
      <c r="H15" s="56">
        <f t="shared" si="0"/>
        <v>48</v>
      </c>
      <c r="I15" s="57">
        <f t="shared" si="1"/>
        <v>3173108.57</v>
      </c>
    </row>
    <row r="16" spans="2:9" s="59" customFormat="1" ht="15.75" customHeight="1">
      <c r="B16" s="41" t="s">
        <v>6</v>
      </c>
      <c r="C16" s="60" t="s">
        <v>7</v>
      </c>
      <c r="D16" s="49">
        <f aca="true" t="shared" si="2" ref="D16:I16">SUM(D8:D15)</f>
        <v>339</v>
      </c>
      <c r="E16" s="61">
        <f t="shared" si="2"/>
        <v>99817133.88999999</v>
      </c>
      <c r="F16" s="62">
        <f t="shared" si="2"/>
        <v>37</v>
      </c>
      <c r="G16" s="63">
        <f t="shared" si="2"/>
        <v>2218247.33</v>
      </c>
      <c r="H16" s="64">
        <f t="shared" si="2"/>
        <v>376</v>
      </c>
      <c r="I16" s="65">
        <f t="shared" si="2"/>
        <v>102035381.21999997</v>
      </c>
    </row>
    <row r="17" spans="2:9" s="45" customFormat="1" ht="12.75">
      <c r="B17" s="42"/>
      <c r="C17" s="42"/>
      <c r="D17" s="42"/>
      <c r="E17" s="66"/>
      <c r="F17" s="66"/>
      <c r="G17" s="66"/>
      <c r="H17" s="66"/>
      <c r="I17" s="66"/>
    </row>
    <row r="18" spans="2:9" ht="12.75">
      <c r="B18" s="43"/>
      <c r="E18" s="2"/>
      <c r="F18" s="2"/>
      <c r="G18" s="2"/>
      <c r="H18" s="2"/>
      <c r="I18" s="2"/>
    </row>
    <row r="22" spans="2:9" ht="15.75">
      <c r="B22" s="44" t="s">
        <v>6</v>
      </c>
      <c r="I22" s="36" t="s">
        <v>6</v>
      </c>
    </row>
    <row r="23" ht="15.75">
      <c r="B23" s="44" t="s">
        <v>6</v>
      </c>
    </row>
  </sheetData>
  <sheetProtection/>
  <mergeCells count="7">
    <mergeCell ref="B2:I2"/>
    <mergeCell ref="B6:B7"/>
    <mergeCell ref="C6:C7"/>
    <mergeCell ref="D6:E6"/>
    <mergeCell ref="F6:G6"/>
    <mergeCell ref="H6:I6"/>
    <mergeCell ref="B3:I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2019-03-25T15:22:29Z</cp:lastPrinted>
  <dcterms:created xsi:type="dcterms:W3CDTF">2004-11-17T21:27:29Z</dcterms:created>
  <dcterms:modified xsi:type="dcterms:W3CDTF">2020-03-10T14:31:30Z</dcterms:modified>
  <cp:category/>
  <cp:version/>
  <cp:contentType/>
  <cp:contentStatus/>
</cp:coreProperties>
</file>