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</sheets>
  <definedNames>
    <definedName name="_xlnm.Print_Area" localSheetId="0">'Arkusz1'!$A$1:$E$96</definedName>
  </definedNames>
  <calcPr fullCalcOnLoad="1"/>
</workbook>
</file>

<file path=xl/sharedStrings.xml><?xml version="1.0" encoding="utf-8"?>
<sst xmlns="http://schemas.openxmlformats.org/spreadsheetml/2006/main" count="177" uniqueCount="80">
  <si>
    <t>Kwota</t>
  </si>
  <si>
    <t>Paragraf</t>
  </si>
  <si>
    <t>Nazwa</t>
  </si>
  <si>
    <t>WYDATKI OGÓŁEM:</t>
  </si>
  <si>
    <t xml:space="preserve"> </t>
  </si>
  <si>
    <t>Dział</t>
  </si>
  <si>
    <t>Rozdział</t>
  </si>
  <si>
    <t>Pozostała działalność</t>
  </si>
  <si>
    <t>Dochody</t>
  </si>
  <si>
    <t>Wydatki</t>
  </si>
  <si>
    <t>Oświata i wychowanie</t>
  </si>
  <si>
    <t>DOCHODY OGÓŁEM:</t>
  </si>
  <si>
    <t>3110</t>
  </si>
  <si>
    <t>Pozostała działaność</t>
  </si>
  <si>
    <t>4210</t>
  </si>
  <si>
    <t>Pomoc dla cudzoziemców</t>
  </si>
  <si>
    <t>Pomoc społeczna</t>
  </si>
  <si>
    <t>Świadczenia społeczne</t>
  </si>
  <si>
    <t>Zakup materiałów i wyposażenia</t>
  </si>
  <si>
    <t>* wydatki na zapewnienie posiłku dla dzieci i młodzieży</t>
  </si>
  <si>
    <t>* wydatki na świadczenie 300 zł</t>
  </si>
  <si>
    <t>4010</t>
  </si>
  <si>
    <t>4110</t>
  </si>
  <si>
    <t>4120</t>
  </si>
  <si>
    <t>Wynagrodzenia osobowe pracowników</t>
  </si>
  <si>
    <t>Składki na ubezpieczenia społeczne</t>
  </si>
  <si>
    <t>Składki na Fundusz Pracy oraz Fundusz Solidarnościowy</t>
  </si>
  <si>
    <t>3030</t>
  </si>
  <si>
    <t xml:space="preserve">* wydatki na świadczenie z art. 13 ustawy z dnia 12 marca 2022 r. </t>
  </si>
  <si>
    <t>Różne wydatki na rzecz osób fizycznych</t>
  </si>
  <si>
    <t>4300</t>
  </si>
  <si>
    <t>Zakup usług pozostałych</t>
  </si>
  <si>
    <t>* wydatki na bezpłatną pomoc psychologiczną</t>
  </si>
  <si>
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</si>
  <si>
    <t>Rodzina</t>
  </si>
  <si>
    <t xml:space="preserve">* wpływy na świadczenie rodzinne                      </t>
  </si>
  <si>
    <t>strona 1</t>
  </si>
  <si>
    <t>strona 2</t>
  </si>
  <si>
    <t>Różne rozliczenia</t>
  </si>
  <si>
    <t>Różne rozliczenia finansowe</t>
  </si>
  <si>
    <t xml:space="preserve">                                                                                                                    * wpływy z tytułu wsparcia w realizacji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 </t>
  </si>
  <si>
    <t xml:space="preserve">* wpływy na zapewnienie posiłku dla dzieci i młodzieży                                                                                                                                                  </t>
  </si>
  <si>
    <t>* wydatki na obsługę zadania dot.  świadczenia 300 zł  -                                                                                                                                       6 800,00 zł                                                                                                                      * wydatki na świadczenie z art. 13 ustawy z dnia 12 marca 2022 r. - 318,00zł</t>
  </si>
  <si>
    <t>4710</t>
  </si>
  <si>
    <t xml:space="preserve">* wydatki na obsługę zadania dot. nadawania numerów PESEL                                                                                                                                       </t>
  </si>
  <si>
    <t>Wpłaty na PPK finansowane przez podmiot zatrudniający</t>
  </si>
  <si>
    <t>Plan dochodów i wydatków                                                                                                                                                                                                                                                                                                               pochodzących z Funduszu Pomocy                                                                                                                                                                                                                                                                                 utworzonego na podstawie ustawy o pomocy obywatelom Ukrainy                                                                                                                                                                                                                                          w związku z konfliktem zbrojnym na terytorium tego państwa                                                                                                                                                    w roku 2022</t>
  </si>
  <si>
    <r>
      <t xml:space="preserve">Szkoły podstawowe 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</si>
  <si>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3020</t>
  </si>
  <si>
    <t>Wydatki osobowe niezaliczone do wynagrodzeń</t>
  </si>
  <si>
    <t>4240</t>
  </si>
  <si>
    <t>Zakup środków dydaktycznych i książek</t>
  </si>
  <si>
    <t>4260</t>
  </si>
  <si>
    <t>Zakup energii</t>
  </si>
  <si>
    <t>4280</t>
  </si>
  <si>
    <t>Zakup usług zdrowotnych</t>
  </si>
  <si>
    <t>4440</t>
  </si>
  <si>
    <t>Odpis na ZFŚS</t>
  </si>
  <si>
    <t>4790</t>
  </si>
  <si>
    <t>Wynagrodzenia osobowe nauczycieli</t>
  </si>
  <si>
    <r>
      <t xml:space="preserve">Przedszkola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</si>
  <si>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2540</t>
  </si>
  <si>
    <t>Dotacja podmiotowa z budżetu dla niepublicznej jednostki systemu oświaty</t>
  </si>
  <si>
    <r>
      <t xml:space="preserve">Świetlice szkolne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</si>
  <si>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Dokształcanie i doskonalenie nauczycieli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</si>
  <si>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4700</t>
  </si>
  <si>
    <t>Szkolenia pracowników niebędących członkami korpusu służby cywilnej</t>
  </si>
  <si>
    <r>
      <t xml:space="preserve">Stołówki szkolne i przedszkolne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</si>
  <si>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3</t>
  </si>
  <si>
    <r>
      <t xml:space="preserve">Pozostała działaność   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 xml:space="preserve">* wydatki na świadczenie rodzinne         </t>
    </r>
    <r>
      <rPr>
        <sz val="12"/>
        <rFont val="Arial CE"/>
        <family val="0"/>
      </rPr>
      <t xml:space="preserve">  </t>
    </r>
  </si>
  <si>
    <t>Załącznik nr 4 do Zarządzenia Nr 181/2022
Burmistrza Miasta i Gminy Kępno z dnia 29 lipca 2022 r.
w sprawie zmian w budżecie Gminy Kępno na 2022 rok.</t>
  </si>
  <si>
    <t xml:space="preserve">* wpływy na świadczenie 300 zł + obsługę zadania  -                                                                                                                                                                                                                                                                        520 200,00 zł,                                                                                          * wpływy na świadczenia z art. 13 ustawy z dnia 12 marca 2022 r. - 1 975 463,00 zł,                                                                        * wpływy na bezpłatną pomoc psychologiczną -                                                                                                                                                                                            22 400,00 zł,                                                                                                                              * wpływy na obsługę nadawania numerów PESEL -                                                                                                                                                                                   12 659,43 zł                                                                            </t>
  </si>
  <si>
    <t>* wydatki na obsługę zadania dot.  świadczenia 300 zł  -                                                                                                                       2 871,80 zł                                                                                                                                                                 * wydatki na obsługę zadania dot. nadawania numerów PESEL - 10 545,04 zł                                                                                         * wydatki na świadczenie z art. 13 ustawy z dnia 12 marca 2022 r. - 9 615,52 zł</t>
  </si>
  <si>
    <t>* wydatki na obsługę zadania dot.  świadczenia 300 zł  -  497,92 zł                                                                                                                                                              * wydatki na obsługę zadania dot. nadawania numerów PESEL - 1 812,68 zł                                                                                                                               * wydatki na świadczenie z art. 13 ustawy z dnia 12 marca 2022 r. - 1 702,91 zł</t>
  </si>
  <si>
    <t>* wydatki na obsługę zadania dot.  świadczenia 300 zł  -  30,28 zł                                                                                                                                                                  * wydatki na obsługę zadania dot. nadawania numerów PESEL - 258,36 zł                                                                                                                                        * wydatki na świadczenie z art. 13 ustawy z dnia 12 marca 2022 r. - 235,57 zł</t>
  </si>
  <si>
    <t>4270</t>
  </si>
  <si>
    <t>Zakup usług remontowych</t>
  </si>
  <si>
    <t>strona 4</t>
  </si>
  <si>
    <t>2100</t>
  </si>
  <si>
    <t>Środki z Funduszu Pomocy na finansowanie lub dofinansowanie zadań bieżących w zakresie pomocy obywatelom Ukrainy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</si>
</sst>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i/>
      <sz val="12"/>
      <name val="Arial"/>
      <family val="2"/>
    </font>
    <font>
      <i/>
      <sz val="12"/>
      <color indexed="8"/>
      <name val="Arial"/>
      <family val="2"/>
    </font>
    <font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2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0" fontId="2" fillId="33" borderId="14" xfId="0" applyFont="1" applyFill="1" applyBorder="1" applyAlignment="1">
      <alignment/>
    </xf>
    <xf numFmtId="44" fontId="2" fillId="33" borderId="14" xfId="0" applyNumberFormat="1" applyFont="1" applyFill="1" applyBorder="1" applyAlignment="1">
      <alignment vertical="top"/>
    </xf>
    <xf numFmtId="49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right"/>
    </xf>
    <xf numFmtId="44" fontId="2" fillId="0" borderId="11" xfId="0" applyNumberFormat="1" applyFont="1" applyBorder="1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vertical="top"/>
    </xf>
    <xf numFmtId="0" fontId="2" fillId="0" borderId="13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1" fillId="0" borderId="17" xfId="0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16" xfId="0" applyNumberFormat="1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1" fillId="0" borderId="20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vertical="top" wrapText="1"/>
    </xf>
    <xf numFmtId="44" fontId="1" fillId="0" borderId="22" xfId="0" applyNumberFormat="1" applyFont="1" applyFill="1" applyBorder="1" applyAlignment="1">
      <alignment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44" fontId="1" fillId="0" borderId="26" xfId="0" applyNumberFormat="1" applyFont="1" applyFill="1" applyBorder="1" applyAlignment="1">
      <alignment vertical="top"/>
    </xf>
    <xf numFmtId="0" fontId="1" fillId="0" borderId="25" xfId="0" applyFont="1" applyFill="1" applyBorder="1" applyAlignment="1">
      <alignment horizontal="center" vertical="top"/>
    </xf>
    <xf numFmtId="44" fontId="1" fillId="0" borderId="25" xfId="0" applyNumberFormat="1" applyFont="1" applyFill="1" applyBorder="1" applyAlignment="1">
      <alignment vertical="top"/>
    </xf>
    <xf numFmtId="0" fontId="9" fillId="0" borderId="25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1" fillId="0" borderId="27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wrapText="1"/>
    </xf>
    <xf numFmtId="44" fontId="1" fillId="0" borderId="15" xfId="0" applyNumberFormat="1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vertical="top" wrapText="1"/>
    </xf>
    <xf numFmtId="44" fontId="1" fillId="0" borderId="17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2" fillId="33" borderId="29" xfId="0" applyFont="1" applyFill="1" applyBorder="1" applyAlignment="1">
      <alignment horizontal="center" vertical="top"/>
    </xf>
    <xf numFmtId="49" fontId="2" fillId="33" borderId="30" xfId="0" applyNumberFormat="1" applyFont="1" applyFill="1" applyBorder="1" applyAlignment="1">
      <alignment horizontal="center" vertical="top"/>
    </xf>
    <xf numFmtId="0" fontId="2" fillId="33" borderId="31" xfId="0" applyFont="1" applyFill="1" applyBorder="1" applyAlignment="1">
      <alignment/>
    </xf>
    <xf numFmtId="44" fontId="2" fillId="33" borderId="31" xfId="0" applyNumberFormat="1" applyFont="1" applyFill="1" applyBorder="1" applyAlignment="1">
      <alignment vertical="top"/>
    </xf>
    <xf numFmtId="0" fontId="9" fillId="0" borderId="24" xfId="0" applyFont="1" applyFill="1" applyBorder="1" applyAlignment="1">
      <alignment wrapText="1"/>
    </xf>
    <xf numFmtId="0" fontId="1" fillId="0" borderId="17" xfId="0" applyFont="1" applyBorder="1" applyAlignment="1">
      <alignment horizontal="center" vertical="top"/>
    </xf>
    <xf numFmtId="44" fontId="1" fillId="0" borderId="24" xfId="0" applyNumberFormat="1" applyFont="1" applyFill="1" applyBorder="1" applyAlignment="1">
      <alignment vertical="top"/>
    </xf>
    <xf numFmtId="0" fontId="1" fillId="0" borderId="21" xfId="0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vertical="top" wrapText="1"/>
    </xf>
    <xf numFmtId="49" fontId="1" fillId="0" borderId="23" xfId="0" applyNumberFormat="1" applyFont="1" applyFill="1" applyBorder="1" applyAlignment="1">
      <alignment horizontal="center" vertical="top"/>
    </xf>
    <xf numFmtId="0" fontId="9" fillId="0" borderId="23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>
      <alignment horizontal="center" vertical="top"/>
    </xf>
    <xf numFmtId="44" fontId="1" fillId="0" borderId="18" xfId="0" applyNumberFormat="1" applyFont="1" applyBorder="1" applyAlignment="1">
      <alignment vertical="top"/>
    </xf>
    <xf numFmtId="49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24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26" xfId="0" applyNumberFormat="1" applyFont="1" applyBorder="1" applyAlignment="1">
      <alignment vertical="top"/>
    </xf>
    <xf numFmtId="49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15" xfId="0" applyNumberFormat="1" applyFont="1" applyBorder="1" applyAlignment="1">
      <alignment vertical="top"/>
    </xf>
    <xf numFmtId="44" fontId="1" fillId="0" borderId="22" xfId="0" applyNumberFormat="1" applyFont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vertical="top" wrapText="1"/>
    </xf>
    <xf numFmtId="49" fontId="1" fillId="0" borderId="27" xfId="0" applyNumberFormat="1" applyFont="1" applyFill="1" applyBorder="1" applyAlignment="1">
      <alignment horizontal="center" vertical="top"/>
    </xf>
    <xf numFmtId="0" fontId="9" fillId="0" borderId="27" xfId="0" applyFont="1" applyFill="1" applyBorder="1" applyAlignment="1">
      <alignment vertical="top" wrapText="1"/>
    </xf>
    <xf numFmtId="44" fontId="1" fillId="0" borderId="1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" fillId="0" borderId="24" xfId="0" applyFont="1" applyBorder="1" applyAlignment="1">
      <alignment horizontal="center" vertical="top"/>
    </xf>
    <xf numFmtId="49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44" fontId="9" fillId="0" borderId="0" xfId="0" applyNumberFormat="1" applyFont="1" applyFill="1" applyBorder="1" applyAlignment="1">
      <alignment horizontal="right"/>
    </xf>
    <xf numFmtId="44" fontId="47" fillId="0" borderId="15" xfId="0" applyNumberFormat="1" applyFont="1" applyFill="1" applyBorder="1" applyAlignment="1">
      <alignment vertical="top"/>
    </xf>
    <xf numFmtId="0" fontId="1" fillId="0" borderId="26" xfId="0" applyFont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top"/>
    </xf>
    <xf numFmtId="49" fontId="7" fillId="0" borderId="29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29" xfId="0" applyNumberFormat="1" applyFont="1" applyFill="1" applyBorder="1" applyAlignment="1">
      <alignment vertical="top"/>
    </xf>
    <xf numFmtId="49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44" fontId="1" fillId="0" borderId="29" xfId="0" applyNumberFormat="1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  <xf numFmtId="44" fontId="1" fillId="0" borderId="16" xfId="0" applyNumberFormat="1" applyFont="1" applyBorder="1" applyAlignment="1">
      <alignment vertical="top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49" fontId="2" fillId="0" borderId="33" xfId="0" applyNumberFormat="1" applyFont="1" applyFill="1" applyBorder="1" applyAlignment="1">
      <alignment horizontal="center" vertical="top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49" fontId="2" fillId="0" borderId="36" xfId="0" applyNumberFormat="1" applyFont="1" applyFill="1" applyBorder="1" applyAlignment="1">
      <alignment horizontal="center" vertical="top"/>
    </xf>
    <xf numFmtId="0" fontId="0" fillId="0" borderId="25" xfId="0" applyFill="1" applyBorder="1" applyAlignment="1">
      <alignment/>
    </xf>
    <xf numFmtId="0" fontId="0" fillId="0" borderId="37" xfId="0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view="pageBreakPreview" zoomScale="60" zoomScalePageLayoutView="0" workbookViewId="0" topLeftCell="A14">
      <selection activeCell="E11" sqref="E11"/>
    </sheetView>
  </sheetViews>
  <sheetFormatPr defaultColWidth="9.140625" defaultRowHeight="12.75"/>
  <cols>
    <col min="1" max="1" width="9.140625" style="13" customWidth="1"/>
    <col min="2" max="2" width="12.57421875" style="13" customWidth="1"/>
    <col min="3" max="3" width="10.57421875" style="6" customWidth="1"/>
    <col min="4" max="4" width="59.00390625" style="0" customWidth="1"/>
    <col min="5" max="5" width="28.140625" style="4" customWidth="1"/>
  </cols>
  <sheetData>
    <row r="1" spans="1:11" s="10" customFormat="1" ht="41.25" customHeight="1">
      <c r="A1" s="115" t="s">
        <v>70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5:6" ht="14.25" customHeight="1">
      <c r="E2" s="5"/>
      <c r="F2" s="1"/>
    </row>
    <row r="3" spans="1:6" ht="86.25" customHeight="1">
      <c r="A3" s="113" t="s">
        <v>46</v>
      </c>
      <c r="B3" s="114"/>
      <c r="C3" s="114"/>
      <c r="D3" s="114"/>
      <c r="E3" s="114"/>
      <c r="F3" s="1"/>
    </row>
    <row r="4" ht="13.5" thickBot="1"/>
    <row r="5" spans="1:5" s="24" customFormat="1" ht="16.5" thickBot="1">
      <c r="A5" s="117" t="s">
        <v>8</v>
      </c>
      <c r="B5" s="118"/>
      <c r="C5" s="118"/>
      <c r="D5" s="118"/>
      <c r="E5" s="119"/>
    </row>
    <row r="6" spans="1:5" s="24" customFormat="1" ht="13.5" thickBot="1">
      <c r="A6" s="25"/>
      <c r="B6" s="25"/>
      <c r="C6" s="26"/>
      <c r="E6" s="27"/>
    </row>
    <row r="7" spans="1:5" s="33" customFormat="1" ht="16.5" thickBot="1">
      <c r="A7" s="28" t="s">
        <v>5</v>
      </c>
      <c r="B7" s="29" t="s">
        <v>6</v>
      </c>
      <c r="C7" s="30" t="s">
        <v>1</v>
      </c>
      <c r="D7" s="31" t="s">
        <v>2</v>
      </c>
      <c r="E7" s="32" t="s">
        <v>0</v>
      </c>
    </row>
    <row r="8" spans="1:5" s="33" customFormat="1" ht="15.75">
      <c r="A8" s="62">
        <v>758</v>
      </c>
      <c r="B8" s="62" t="s">
        <v>4</v>
      </c>
      <c r="C8" s="63" t="s">
        <v>4</v>
      </c>
      <c r="D8" s="64" t="s">
        <v>38</v>
      </c>
      <c r="E8" s="65">
        <f>SUM(E9)</f>
        <v>737469</v>
      </c>
    </row>
    <row r="9" spans="1:5" s="38" customFormat="1" ht="15">
      <c r="A9" s="34"/>
      <c r="B9" s="34">
        <v>75814</v>
      </c>
      <c r="C9" s="35"/>
      <c r="D9" s="36" t="s">
        <v>39</v>
      </c>
      <c r="E9" s="37">
        <f>SUM(E10)</f>
        <v>737469</v>
      </c>
    </row>
    <row r="10" spans="1:5" s="38" customFormat="1" ht="45">
      <c r="A10" s="39"/>
      <c r="B10" s="40"/>
      <c r="C10" s="41" t="s">
        <v>78</v>
      </c>
      <c r="D10" s="42" t="s">
        <v>79</v>
      </c>
      <c r="E10" s="43">
        <v>737469</v>
      </c>
    </row>
    <row r="11" spans="1:5" s="38" customFormat="1" ht="112.5" customHeight="1" thickBot="1">
      <c r="A11" s="44"/>
      <c r="B11" s="45"/>
      <c r="C11" s="46" t="s">
        <v>4</v>
      </c>
      <c r="D11" s="66" t="s">
        <v>40</v>
      </c>
      <c r="E11" s="47" t="s">
        <v>4</v>
      </c>
    </row>
    <row r="12" spans="1:5" s="33" customFormat="1" ht="15.75">
      <c r="A12" s="62">
        <v>801</v>
      </c>
      <c r="B12" s="62" t="s">
        <v>4</v>
      </c>
      <c r="C12" s="63" t="s">
        <v>4</v>
      </c>
      <c r="D12" s="64" t="s">
        <v>10</v>
      </c>
      <c r="E12" s="65">
        <f>SUM(E13)</f>
        <v>51621.5</v>
      </c>
    </row>
    <row r="13" spans="1:5" s="38" customFormat="1" ht="15">
      <c r="A13" s="34"/>
      <c r="B13" s="34">
        <v>80195</v>
      </c>
      <c r="C13" s="35"/>
      <c r="D13" s="36" t="s">
        <v>7</v>
      </c>
      <c r="E13" s="37">
        <f>SUM(E14)</f>
        <v>51621.5</v>
      </c>
    </row>
    <row r="14" spans="1:5" s="38" customFormat="1" ht="45">
      <c r="A14" s="39"/>
      <c r="B14" s="40"/>
      <c r="C14" s="41" t="s">
        <v>78</v>
      </c>
      <c r="D14" s="42" t="s">
        <v>79</v>
      </c>
      <c r="E14" s="43">
        <v>51621.5</v>
      </c>
    </row>
    <row r="15" spans="1:5" s="38" customFormat="1" ht="33.75" customHeight="1" thickBot="1">
      <c r="A15" s="44"/>
      <c r="B15" s="45"/>
      <c r="C15" s="46" t="s">
        <v>4</v>
      </c>
      <c r="D15" s="66" t="s">
        <v>41</v>
      </c>
      <c r="E15" s="47" t="s">
        <v>4</v>
      </c>
    </row>
    <row r="16" spans="1:5" s="33" customFormat="1" ht="15.75">
      <c r="A16" s="17">
        <v>852</v>
      </c>
      <c r="B16" s="17" t="s">
        <v>4</v>
      </c>
      <c r="C16" s="18" t="s">
        <v>4</v>
      </c>
      <c r="D16" s="19" t="s">
        <v>16</v>
      </c>
      <c r="E16" s="20">
        <f>SUM(E17)</f>
        <v>2530722.43</v>
      </c>
    </row>
    <row r="17" spans="1:5" s="38" customFormat="1" ht="15">
      <c r="A17" s="34"/>
      <c r="B17" s="34">
        <v>85231</v>
      </c>
      <c r="C17" s="35"/>
      <c r="D17" s="36" t="s">
        <v>15</v>
      </c>
      <c r="E17" s="37">
        <f>SUM(E18)</f>
        <v>2530722.43</v>
      </c>
    </row>
    <row r="18" spans="1:5" s="38" customFormat="1" ht="45">
      <c r="A18" s="39"/>
      <c r="B18" s="40"/>
      <c r="C18" s="41" t="s">
        <v>78</v>
      </c>
      <c r="D18" s="42" t="s">
        <v>79</v>
      </c>
      <c r="E18" s="43">
        <v>2530722.43</v>
      </c>
    </row>
    <row r="19" spans="1:5" s="38" customFormat="1" ht="137.25" customHeight="1">
      <c r="A19" s="53"/>
      <c r="B19" s="54"/>
      <c r="C19" s="55" t="s">
        <v>4</v>
      </c>
      <c r="D19" s="56" t="s">
        <v>71</v>
      </c>
      <c r="E19" s="57" t="s">
        <v>4</v>
      </c>
    </row>
    <row r="20" spans="1:5" s="33" customFormat="1" ht="15.75">
      <c r="A20" s="17">
        <v>855</v>
      </c>
      <c r="B20" s="17" t="s">
        <v>4</v>
      </c>
      <c r="C20" s="18" t="s">
        <v>4</v>
      </c>
      <c r="D20" s="19" t="s">
        <v>34</v>
      </c>
      <c r="E20" s="20">
        <f>SUM(E21)</f>
        <v>99656</v>
      </c>
    </row>
    <row r="21" spans="1:5" s="38" customFormat="1" ht="15">
      <c r="A21" s="34"/>
      <c r="B21" s="34">
        <v>85595</v>
      </c>
      <c r="C21" s="35"/>
      <c r="D21" s="36" t="s">
        <v>7</v>
      </c>
      <c r="E21" s="37">
        <f>SUM(E22)</f>
        <v>99656</v>
      </c>
    </row>
    <row r="22" spans="1:5" s="38" customFormat="1" ht="45">
      <c r="A22" s="39"/>
      <c r="B22" s="40"/>
      <c r="C22" s="41" t="s">
        <v>78</v>
      </c>
      <c r="D22" s="42" t="s">
        <v>79</v>
      </c>
      <c r="E22" s="43">
        <v>99656</v>
      </c>
    </row>
    <row r="23" spans="1:5" s="38" customFormat="1" ht="15.75" thickBot="1">
      <c r="A23" s="53"/>
      <c r="B23" s="54"/>
      <c r="C23" s="55" t="s">
        <v>4</v>
      </c>
      <c r="D23" s="56" t="s">
        <v>35</v>
      </c>
      <c r="E23" s="57" t="s">
        <v>4</v>
      </c>
    </row>
    <row r="24" spans="1:5" s="3" customFormat="1" ht="16.5" thickBot="1">
      <c r="A24" s="16"/>
      <c r="B24" s="16"/>
      <c r="C24" s="7"/>
      <c r="D24" s="22" t="s">
        <v>11</v>
      </c>
      <c r="E24" s="23">
        <f>SUM(E8,E12,E16,E20,)</f>
        <v>3419468.93</v>
      </c>
    </row>
    <row r="25" spans="1:5" s="38" customFormat="1" ht="78.75" customHeight="1">
      <c r="A25" s="84"/>
      <c r="B25" s="84"/>
      <c r="C25" s="89"/>
      <c r="D25" s="94"/>
      <c r="E25" s="97" t="s">
        <v>36</v>
      </c>
    </row>
    <row r="26" spans="1:5" s="38" customFormat="1" ht="15.75" thickBot="1">
      <c r="A26" s="48"/>
      <c r="B26" s="48"/>
      <c r="C26" s="46"/>
      <c r="D26" s="50"/>
      <c r="E26" s="49"/>
    </row>
    <row r="27" spans="1:5" s="24" customFormat="1" ht="16.5" thickBot="1">
      <c r="A27" s="120" t="s">
        <v>9</v>
      </c>
      <c r="B27" s="121"/>
      <c r="C27" s="121"/>
      <c r="D27" s="121"/>
      <c r="E27" s="122"/>
    </row>
    <row r="28" spans="1:5" s="24" customFormat="1" ht="16.5" thickBot="1">
      <c r="A28" s="51"/>
      <c r="B28" s="52"/>
      <c r="C28" s="52"/>
      <c r="D28" s="52"/>
      <c r="E28" s="52"/>
    </row>
    <row r="29" spans="1:5" s="2" customFormat="1" ht="16.5" thickBot="1">
      <c r="A29" s="14" t="s">
        <v>5</v>
      </c>
      <c r="B29" s="15" t="s">
        <v>6</v>
      </c>
      <c r="C29" s="11" t="s">
        <v>1</v>
      </c>
      <c r="D29" s="8" t="s">
        <v>2</v>
      </c>
      <c r="E29" s="9" t="s">
        <v>0</v>
      </c>
    </row>
    <row r="30" spans="1:5" s="33" customFormat="1" ht="15.75">
      <c r="A30" s="100">
        <v>801</v>
      </c>
      <c r="B30" s="17" t="s">
        <v>4</v>
      </c>
      <c r="C30" s="18" t="s">
        <v>4</v>
      </c>
      <c r="D30" s="19" t="s">
        <v>10</v>
      </c>
      <c r="E30" s="20">
        <f>SUM(E31,E44,E51,E53,E57,E62)</f>
        <v>789090.5049090001</v>
      </c>
    </row>
    <row r="31" spans="1:5" s="38" customFormat="1" ht="135">
      <c r="A31" s="40"/>
      <c r="B31" s="90">
        <v>80101</v>
      </c>
      <c r="C31" s="35"/>
      <c r="D31" s="36" t="s">
        <v>47</v>
      </c>
      <c r="E31" s="37">
        <f>SUM(E32:E43)</f>
        <v>150866.74</v>
      </c>
    </row>
    <row r="32" spans="1:5" s="38" customFormat="1" ht="15">
      <c r="A32" s="34"/>
      <c r="B32" s="110"/>
      <c r="C32" s="41" t="s">
        <v>48</v>
      </c>
      <c r="D32" s="21" t="s">
        <v>49</v>
      </c>
      <c r="E32" s="43">
        <v>454.36</v>
      </c>
    </row>
    <row r="33" spans="1:5" s="38" customFormat="1" ht="15">
      <c r="A33" s="93"/>
      <c r="B33" s="92"/>
      <c r="C33" s="103" t="s">
        <v>21</v>
      </c>
      <c r="D33" s="101" t="s">
        <v>24</v>
      </c>
      <c r="E33" s="102">
        <v>15489.56</v>
      </c>
    </row>
    <row r="34" spans="1:5" s="12" customFormat="1" ht="15">
      <c r="A34" s="67"/>
      <c r="B34" s="91"/>
      <c r="C34" s="103" t="s">
        <v>22</v>
      </c>
      <c r="D34" s="101" t="s">
        <v>25</v>
      </c>
      <c r="E34" s="104">
        <v>16119.31</v>
      </c>
    </row>
    <row r="35" spans="1:5" s="12" customFormat="1" ht="27" customHeight="1">
      <c r="A35" s="67"/>
      <c r="B35" s="91"/>
      <c r="C35" s="103" t="s">
        <v>23</v>
      </c>
      <c r="D35" s="101" t="s">
        <v>26</v>
      </c>
      <c r="E35" s="104">
        <v>1646.2</v>
      </c>
    </row>
    <row r="36" spans="1:5" s="12" customFormat="1" ht="20.25" customHeight="1">
      <c r="A36" s="67"/>
      <c r="B36" s="91"/>
      <c r="C36" s="103" t="s">
        <v>14</v>
      </c>
      <c r="D36" s="101" t="s">
        <v>18</v>
      </c>
      <c r="E36" s="104">
        <v>22569.3</v>
      </c>
    </row>
    <row r="37" spans="1:5" s="12" customFormat="1" ht="20.25" customHeight="1">
      <c r="A37" s="67"/>
      <c r="B37" s="91"/>
      <c r="C37" s="103" t="s">
        <v>50</v>
      </c>
      <c r="D37" s="101" t="s">
        <v>51</v>
      </c>
      <c r="E37" s="104">
        <v>4044.5</v>
      </c>
    </row>
    <row r="38" spans="1:5" s="12" customFormat="1" ht="20.25" customHeight="1">
      <c r="A38" s="67"/>
      <c r="B38" s="91"/>
      <c r="C38" s="103" t="s">
        <v>52</v>
      </c>
      <c r="D38" s="101" t="s">
        <v>53</v>
      </c>
      <c r="E38" s="104">
        <v>5371.63</v>
      </c>
    </row>
    <row r="39" spans="1:5" s="12" customFormat="1" ht="20.25" customHeight="1">
      <c r="A39" s="67"/>
      <c r="B39" s="91"/>
      <c r="C39" s="103" t="s">
        <v>54</v>
      </c>
      <c r="D39" s="101" t="s">
        <v>55</v>
      </c>
      <c r="E39" s="104">
        <v>50</v>
      </c>
    </row>
    <row r="40" spans="1:5" s="12" customFormat="1" ht="15">
      <c r="A40" s="67"/>
      <c r="B40" s="91"/>
      <c r="C40" s="103" t="s">
        <v>30</v>
      </c>
      <c r="D40" s="101" t="s">
        <v>31</v>
      </c>
      <c r="E40" s="104">
        <v>5237.84</v>
      </c>
    </row>
    <row r="41" spans="1:5" s="12" customFormat="1" ht="15">
      <c r="A41" s="67"/>
      <c r="B41" s="91"/>
      <c r="C41" s="103" t="s">
        <v>56</v>
      </c>
      <c r="D41" s="101" t="s">
        <v>57</v>
      </c>
      <c r="E41" s="104">
        <v>357.43</v>
      </c>
    </row>
    <row r="42" spans="1:5" s="12" customFormat="1" ht="27" customHeight="1">
      <c r="A42" s="67"/>
      <c r="B42" s="91"/>
      <c r="C42" s="107" t="s">
        <v>43</v>
      </c>
      <c r="D42" s="101" t="s">
        <v>45</v>
      </c>
      <c r="E42" s="104">
        <v>47</v>
      </c>
    </row>
    <row r="43" spans="1:5" s="12" customFormat="1" ht="27" customHeight="1">
      <c r="A43" s="67"/>
      <c r="B43" s="106"/>
      <c r="C43" s="103" t="s">
        <v>58</v>
      </c>
      <c r="D43" s="101" t="s">
        <v>59</v>
      </c>
      <c r="E43" s="104">
        <v>79479.61</v>
      </c>
    </row>
    <row r="44" spans="1:5" s="38" customFormat="1" ht="135">
      <c r="A44" s="34"/>
      <c r="B44" s="90">
        <v>80104</v>
      </c>
      <c r="C44" s="35"/>
      <c r="D44" s="36" t="s">
        <v>60</v>
      </c>
      <c r="E44" s="37">
        <f>SUM(E45:E50)</f>
        <v>95944.59</v>
      </c>
    </row>
    <row r="45" spans="1:5" s="38" customFormat="1" ht="30">
      <c r="A45" s="34"/>
      <c r="B45" s="110"/>
      <c r="C45" s="41" t="s">
        <v>61</v>
      </c>
      <c r="D45" s="21" t="s">
        <v>62</v>
      </c>
      <c r="E45" s="43">
        <v>74407.3</v>
      </c>
    </row>
    <row r="46" spans="1:5" s="38" customFormat="1" ht="15">
      <c r="A46" s="93"/>
      <c r="B46" s="92"/>
      <c r="C46" s="103" t="s">
        <v>21</v>
      </c>
      <c r="D46" s="101" t="s">
        <v>24</v>
      </c>
      <c r="E46" s="102">
        <v>4909</v>
      </c>
    </row>
    <row r="47" spans="1:5" s="12" customFormat="1" ht="15">
      <c r="A47" s="67"/>
      <c r="B47" s="91"/>
      <c r="C47" s="103" t="s">
        <v>22</v>
      </c>
      <c r="D47" s="101" t="s">
        <v>25</v>
      </c>
      <c r="E47" s="104">
        <v>844.17</v>
      </c>
    </row>
    <row r="48" spans="1:5" s="12" customFormat="1" ht="27" customHeight="1">
      <c r="A48" s="67"/>
      <c r="B48" s="91"/>
      <c r="C48" s="103" t="s">
        <v>23</v>
      </c>
      <c r="D48" s="101" t="s">
        <v>26</v>
      </c>
      <c r="E48" s="104">
        <v>108.03</v>
      </c>
    </row>
    <row r="49" spans="1:5" s="12" customFormat="1" ht="20.25" customHeight="1">
      <c r="A49" s="67"/>
      <c r="B49" s="91"/>
      <c r="C49" s="103" t="s">
        <v>14</v>
      </c>
      <c r="D49" s="101" t="s">
        <v>18</v>
      </c>
      <c r="E49" s="104">
        <v>8464.01</v>
      </c>
    </row>
    <row r="50" spans="1:5" s="12" customFormat="1" ht="20.25" customHeight="1">
      <c r="A50" s="67"/>
      <c r="B50" s="106"/>
      <c r="C50" s="103" t="s">
        <v>50</v>
      </c>
      <c r="D50" s="101" t="s">
        <v>51</v>
      </c>
      <c r="E50" s="104">
        <v>7212.08</v>
      </c>
    </row>
    <row r="51" spans="1:5" s="38" customFormat="1" ht="135">
      <c r="A51" s="34"/>
      <c r="B51" s="111">
        <v>80107</v>
      </c>
      <c r="C51" s="35"/>
      <c r="D51" s="36" t="s">
        <v>63</v>
      </c>
      <c r="E51" s="37">
        <f>SUM(E52)</f>
        <v>2742.45</v>
      </c>
    </row>
    <row r="52" spans="1:5" s="12" customFormat="1" ht="20.25" customHeight="1">
      <c r="A52" s="67"/>
      <c r="B52" s="109"/>
      <c r="C52" s="103" t="s">
        <v>14</v>
      </c>
      <c r="D52" s="101" t="s">
        <v>18</v>
      </c>
      <c r="E52" s="104">
        <v>2742.45</v>
      </c>
    </row>
    <row r="53" spans="1:5" s="38" customFormat="1" ht="135">
      <c r="A53" s="34"/>
      <c r="B53" s="111">
        <v>80146</v>
      </c>
      <c r="C53" s="35"/>
      <c r="D53" s="36" t="s">
        <v>64</v>
      </c>
      <c r="E53" s="37">
        <f>SUM(E54)</f>
        <v>375</v>
      </c>
    </row>
    <row r="54" spans="1:5" s="12" customFormat="1" ht="30">
      <c r="A54" s="105"/>
      <c r="B54" s="109"/>
      <c r="C54" s="103" t="s">
        <v>65</v>
      </c>
      <c r="D54" s="101" t="s">
        <v>66</v>
      </c>
      <c r="E54" s="104">
        <v>375</v>
      </c>
    </row>
    <row r="55" spans="1:5" s="38" customFormat="1" ht="15">
      <c r="A55" s="84"/>
      <c r="B55" s="84"/>
      <c r="C55" s="89"/>
      <c r="D55" s="94"/>
      <c r="E55" s="97" t="s">
        <v>37</v>
      </c>
    </row>
    <row r="56" spans="1:5" s="38" customFormat="1" ht="15.75" thickBot="1">
      <c r="A56" s="48"/>
      <c r="B56" s="48"/>
      <c r="C56" s="46"/>
      <c r="D56" s="50"/>
      <c r="E56" s="49"/>
    </row>
    <row r="57" spans="1:5" s="38" customFormat="1" ht="120" customHeight="1">
      <c r="A57" s="34"/>
      <c r="B57" s="108">
        <v>80148</v>
      </c>
      <c r="C57" s="35"/>
      <c r="D57" s="36" t="s">
        <v>67</v>
      </c>
      <c r="E57" s="37">
        <f>SUM(E58:E61)</f>
        <v>7891.394909000001</v>
      </c>
    </row>
    <row r="58" spans="1:5" s="38" customFormat="1" ht="15">
      <c r="A58" s="93"/>
      <c r="B58" s="92"/>
      <c r="C58" s="103" t="s">
        <v>21</v>
      </c>
      <c r="D58" s="101" t="s">
        <v>24</v>
      </c>
      <c r="E58" s="102">
        <v>5225.334909</v>
      </c>
    </row>
    <row r="59" spans="1:5" s="12" customFormat="1" ht="15">
      <c r="A59" s="67"/>
      <c r="B59" s="91"/>
      <c r="C59" s="103" t="s">
        <v>22</v>
      </c>
      <c r="D59" s="101" t="s">
        <v>25</v>
      </c>
      <c r="E59" s="104">
        <v>76.22</v>
      </c>
    </row>
    <row r="60" spans="1:5" s="12" customFormat="1" ht="20.25" customHeight="1">
      <c r="A60" s="67"/>
      <c r="B60" s="91"/>
      <c r="C60" s="103" t="s">
        <v>14</v>
      </c>
      <c r="D60" s="101" t="s">
        <v>18</v>
      </c>
      <c r="E60" s="104">
        <v>107</v>
      </c>
    </row>
    <row r="61" spans="1:5" s="12" customFormat="1" ht="20.25" customHeight="1">
      <c r="A61" s="67"/>
      <c r="B61" s="106"/>
      <c r="C61" s="103" t="s">
        <v>52</v>
      </c>
      <c r="D61" s="101" t="s">
        <v>53</v>
      </c>
      <c r="E61" s="104">
        <v>2482.84</v>
      </c>
    </row>
    <row r="62" spans="1:5" s="61" customFormat="1" ht="15">
      <c r="A62" s="34"/>
      <c r="B62" s="90">
        <v>80195</v>
      </c>
      <c r="C62" s="58"/>
      <c r="D62" s="59" t="s">
        <v>13</v>
      </c>
      <c r="E62" s="60">
        <f>SUM(E63:E67)</f>
        <v>531270.3300000001</v>
      </c>
    </row>
    <row r="63" spans="1:5" s="38" customFormat="1" ht="18" customHeight="1">
      <c r="A63" s="34"/>
      <c r="B63" s="69"/>
      <c r="C63" s="70" t="s">
        <v>12</v>
      </c>
      <c r="D63" s="71" t="s">
        <v>17</v>
      </c>
      <c r="E63" s="37">
        <v>51621.5</v>
      </c>
    </row>
    <row r="64" spans="1:5" s="38" customFormat="1" ht="16.5" customHeight="1">
      <c r="A64" s="34"/>
      <c r="B64" s="84"/>
      <c r="C64" s="86" t="s">
        <v>4</v>
      </c>
      <c r="D64" s="87" t="s">
        <v>19</v>
      </c>
      <c r="E64" s="88" t="s">
        <v>4</v>
      </c>
    </row>
    <row r="65" spans="1:5" s="38" customFormat="1" ht="18" customHeight="1">
      <c r="A65" s="34"/>
      <c r="B65" s="90"/>
      <c r="C65" s="89" t="s">
        <v>75</v>
      </c>
      <c r="D65" s="85" t="s">
        <v>76</v>
      </c>
      <c r="E65" s="60">
        <v>90000</v>
      </c>
    </row>
    <row r="66" spans="1:5" s="38" customFormat="1" ht="108" customHeight="1">
      <c r="A66" s="34"/>
      <c r="B66" s="90"/>
      <c r="C66" s="55" t="s">
        <v>4</v>
      </c>
      <c r="D66" s="87" t="s">
        <v>33</v>
      </c>
      <c r="E66" s="88" t="s">
        <v>4</v>
      </c>
    </row>
    <row r="67" spans="1:5" s="38" customFormat="1" ht="18" customHeight="1">
      <c r="A67" s="34"/>
      <c r="B67" s="90"/>
      <c r="C67" s="89" t="s">
        <v>30</v>
      </c>
      <c r="D67" s="85" t="s">
        <v>31</v>
      </c>
      <c r="E67" s="60">
        <v>389648.83</v>
      </c>
    </row>
    <row r="68" spans="1:5" s="38" customFormat="1" ht="108" customHeight="1" thickBot="1">
      <c r="A68" s="45"/>
      <c r="B68" s="48"/>
      <c r="C68" s="72" t="s">
        <v>4</v>
      </c>
      <c r="D68" s="73" t="s">
        <v>33</v>
      </c>
      <c r="E68" s="68" t="s">
        <v>4</v>
      </c>
    </row>
    <row r="69" spans="1:5" s="33" customFormat="1" ht="15.75">
      <c r="A69" s="17">
        <v>852</v>
      </c>
      <c r="B69" s="17" t="s">
        <v>4</v>
      </c>
      <c r="C69" s="18" t="s">
        <v>4</v>
      </c>
      <c r="D69" s="19" t="s">
        <v>16</v>
      </c>
      <c r="E69" s="20">
        <f>SUM(E70,)</f>
        <v>2530722.4299999997</v>
      </c>
    </row>
    <row r="70" spans="1:5" s="38" customFormat="1" ht="15">
      <c r="A70" s="34"/>
      <c r="B70" s="34">
        <v>85231</v>
      </c>
      <c r="C70" s="35"/>
      <c r="D70" s="36" t="s">
        <v>15</v>
      </c>
      <c r="E70" s="37">
        <f>SUM(E71:E88)</f>
        <v>2530722.4299999997</v>
      </c>
    </row>
    <row r="71" spans="1:5" s="38" customFormat="1" ht="15">
      <c r="A71" s="39"/>
      <c r="B71" s="40"/>
      <c r="C71" s="41" t="s">
        <v>27</v>
      </c>
      <c r="D71" s="21" t="s">
        <v>29</v>
      </c>
      <c r="E71" s="43">
        <v>1963591</v>
      </c>
    </row>
    <row r="72" spans="1:5" s="38" customFormat="1" ht="30">
      <c r="A72" s="75"/>
      <c r="B72" s="34"/>
      <c r="C72" s="55" t="s">
        <v>4</v>
      </c>
      <c r="D72" s="56" t="s">
        <v>28</v>
      </c>
      <c r="E72" s="98" t="s">
        <v>4</v>
      </c>
    </row>
    <row r="73" spans="1:5" s="38" customFormat="1" ht="15">
      <c r="A73" s="93"/>
      <c r="B73" s="92"/>
      <c r="C73" s="41" t="s">
        <v>12</v>
      </c>
      <c r="D73" s="21" t="s">
        <v>17</v>
      </c>
      <c r="E73" s="43">
        <v>510000</v>
      </c>
    </row>
    <row r="74" spans="1:5" s="38" customFormat="1" ht="15">
      <c r="A74" s="34"/>
      <c r="B74" s="90"/>
      <c r="C74" s="55" t="s">
        <v>4</v>
      </c>
      <c r="D74" s="56" t="s">
        <v>20</v>
      </c>
      <c r="E74" s="57" t="s">
        <v>4</v>
      </c>
    </row>
    <row r="75" spans="1:5" s="12" customFormat="1" ht="15">
      <c r="A75" s="34"/>
      <c r="B75" s="90"/>
      <c r="C75" s="74" t="s">
        <v>21</v>
      </c>
      <c r="D75" s="78" t="s">
        <v>24</v>
      </c>
      <c r="E75" s="76">
        <v>23032.36</v>
      </c>
    </row>
    <row r="76" spans="1:5" s="12" customFormat="1" ht="105">
      <c r="A76" s="67"/>
      <c r="B76" s="91"/>
      <c r="C76" s="77"/>
      <c r="D76" s="81" t="s">
        <v>72</v>
      </c>
      <c r="E76" s="82"/>
    </row>
    <row r="77" spans="1:5" s="12" customFormat="1" ht="15">
      <c r="A77" s="67"/>
      <c r="B77" s="91"/>
      <c r="C77" s="74" t="s">
        <v>22</v>
      </c>
      <c r="D77" s="78" t="s">
        <v>25</v>
      </c>
      <c r="E77" s="76">
        <v>4013.51</v>
      </c>
    </row>
    <row r="78" spans="1:5" s="12" customFormat="1" ht="90">
      <c r="A78" s="67"/>
      <c r="B78" s="91"/>
      <c r="C78" s="77"/>
      <c r="D78" s="81" t="s">
        <v>73</v>
      </c>
      <c r="E78" s="82" t="s">
        <v>4</v>
      </c>
    </row>
    <row r="79" spans="1:5" s="12" customFormat="1" ht="15.75" customHeight="1">
      <c r="A79" s="67"/>
      <c r="B79" s="91"/>
      <c r="C79" s="74" t="s">
        <v>23</v>
      </c>
      <c r="D79" s="78" t="s">
        <v>26</v>
      </c>
      <c r="E79" s="76">
        <v>524.21</v>
      </c>
    </row>
    <row r="80" spans="1:5" s="12" customFormat="1" ht="90">
      <c r="A80" s="105"/>
      <c r="B80" s="106"/>
      <c r="C80" s="77"/>
      <c r="D80" s="81" t="s">
        <v>74</v>
      </c>
      <c r="E80" s="82" t="s">
        <v>4</v>
      </c>
    </row>
    <row r="81" spans="1:5" s="38" customFormat="1" ht="15">
      <c r="A81" s="84"/>
      <c r="B81" s="84"/>
      <c r="C81" s="89"/>
      <c r="D81" s="94"/>
      <c r="E81" s="97" t="s">
        <v>68</v>
      </c>
    </row>
    <row r="82" spans="1:5" s="38" customFormat="1" ht="15.75" thickBot="1">
      <c r="A82" s="48"/>
      <c r="B82" s="48"/>
      <c r="C82" s="46"/>
      <c r="D82" s="50"/>
      <c r="E82" s="49"/>
    </row>
    <row r="83" spans="1:5" s="12" customFormat="1" ht="15" customHeight="1">
      <c r="A83" s="67"/>
      <c r="B83" s="91"/>
      <c r="C83" s="74" t="s">
        <v>14</v>
      </c>
      <c r="D83" s="21" t="s">
        <v>18</v>
      </c>
      <c r="E83" s="83">
        <v>7118</v>
      </c>
    </row>
    <row r="84" spans="1:5" s="12" customFormat="1" ht="75">
      <c r="A84" s="67"/>
      <c r="B84" s="91"/>
      <c r="C84" s="77"/>
      <c r="D84" s="81" t="s">
        <v>42</v>
      </c>
      <c r="E84" s="82" t="s">
        <v>4</v>
      </c>
    </row>
    <row r="85" spans="1:5" s="12" customFormat="1" ht="15">
      <c r="A85" s="67"/>
      <c r="B85" s="91"/>
      <c r="C85" s="74" t="s">
        <v>30</v>
      </c>
      <c r="D85" s="78" t="s">
        <v>31</v>
      </c>
      <c r="E85" s="76">
        <v>22400</v>
      </c>
    </row>
    <row r="86" spans="1:5" s="12" customFormat="1" ht="18" customHeight="1">
      <c r="A86" s="67"/>
      <c r="B86" s="91"/>
      <c r="C86" s="77"/>
      <c r="D86" s="81" t="s">
        <v>32</v>
      </c>
      <c r="E86" s="82" t="s">
        <v>4</v>
      </c>
    </row>
    <row r="87" spans="1:5" s="12" customFormat="1" ht="17.25" customHeight="1">
      <c r="A87" s="67"/>
      <c r="B87" s="91"/>
      <c r="C87" s="74" t="s">
        <v>43</v>
      </c>
      <c r="D87" s="78" t="s">
        <v>45</v>
      </c>
      <c r="E87" s="76">
        <v>43.35</v>
      </c>
    </row>
    <row r="88" spans="1:5" s="12" customFormat="1" ht="30.75" thickBot="1">
      <c r="A88" s="95"/>
      <c r="B88" s="99"/>
      <c r="C88" s="96"/>
      <c r="D88" s="79" t="s">
        <v>44</v>
      </c>
      <c r="E88" s="80" t="s">
        <v>4</v>
      </c>
    </row>
    <row r="89" spans="1:5" s="33" customFormat="1" ht="15.75">
      <c r="A89" s="100">
        <v>855</v>
      </c>
      <c r="B89" s="17" t="s">
        <v>4</v>
      </c>
      <c r="C89" s="18" t="s">
        <v>4</v>
      </c>
      <c r="D89" s="19" t="s">
        <v>34</v>
      </c>
      <c r="E89" s="20">
        <f>SUM(E90)</f>
        <v>99656</v>
      </c>
    </row>
    <row r="90" spans="1:5" s="61" customFormat="1" ht="30">
      <c r="A90" s="40"/>
      <c r="B90" s="90">
        <v>85595</v>
      </c>
      <c r="C90" s="58"/>
      <c r="D90" s="59" t="s">
        <v>69</v>
      </c>
      <c r="E90" s="60">
        <f>SUM(E91:E94)</f>
        <v>99656</v>
      </c>
    </row>
    <row r="91" spans="1:5" s="38" customFormat="1" ht="18" customHeight="1">
      <c r="A91" s="34"/>
      <c r="B91" s="40"/>
      <c r="C91" s="70" t="s">
        <v>12</v>
      </c>
      <c r="D91" s="71" t="s">
        <v>17</v>
      </c>
      <c r="E91" s="37">
        <v>97361</v>
      </c>
    </row>
    <row r="92" spans="1:5" s="38" customFormat="1" ht="15">
      <c r="A92" s="93"/>
      <c r="B92" s="93"/>
      <c r="C92" s="103" t="s">
        <v>21</v>
      </c>
      <c r="D92" s="101" t="s">
        <v>24</v>
      </c>
      <c r="E92" s="102">
        <v>1935.86</v>
      </c>
    </row>
    <row r="93" spans="1:5" s="12" customFormat="1" ht="15">
      <c r="A93" s="67"/>
      <c r="B93" s="67"/>
      <c r="C93" s="103" t="s">
        <v>22</v>
      </c>
      <c r="D93" s="101" t="s">
        <v>25</v>
      </c>
      <c r="E93" s="104">
        <v>335.67</v>
      </c>
    </row>
    <row r="94" spans="1:5" s="12" customFormat="1" ht="20.25" customHeight="1" thickBot="1">
      <c r="A94" s="105"/>
      <c r="B94" s="105"/>
      <c r="C94" s="103" t="s">
        <v>14</v>
      </c>
      <c r="D94" s="21" t="s">
        <v>18</v>
      </c>
      <c r="E94" s="112">
        <v>23.47</v>
      </c>
    </row>
    <row r="95" spans="1:5" s="3" customFormat="1" ht="16.5" thickBot="1">
      <c r="A95" s="16"/>
      <c r="B95" s="16"/>
      <c r="C95" s="7"/>
      <c r="D95" s="22" t="s">
        <v>3</v>
      </c>
      <c r="E95" s="23">
        <f>SUM(E30,E69,E89)</f>
        <v>3419468.934909</v>
      </c>
    </row>
    <row r="96" ht="409.5" customHeight="1">
      <c r="E96" s="97" t="s">
        <v>77</v>
      </c>
    </row>
  </sheetData>
  <sheetProtection/>
  <mergeCells count="4">
    <mergeCell ref="A3:E3"/>
    <mergeCell ref="A1:K1"/>
    <mergeCell ref="A5:E5"/>
    <mergeCell ref="A27:E27"/>
  </mergeCells>
  <printOptions/>
  <pageMargins left="0.7480314960629921" right="0.7480314960629921" top="0.984251968503937" bottom="0.984251968503937" header="0.5118110236220472" footer="0.5118110236220472"/>
  <pageSetup orientation="portrait" paperSize="9" scale="72" r:id="rId1"/>
  <rowBreaks count="3" manualBreakCount="3">
    <brk id="25" max="4" man="1"/>
    <brk id="55" max="4" man="1"/>
    <brk id="8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2022-08-01T06:29:48Z</cp:lastPrinted>
  <dcterms:created xsi:type="dcterms:W3CDTF">2009-11-15T12:18:49Z</dcterms:created>
  <dcterms:modified xsi:type="dcterms:W3CDTF">2022-08-01T07:13:27Z</dcterms:modified>
  <cp:category/>
  <cp:version/>
  <cp:contentType/>
  <cp:contentStatus/>
</cp:coreProperties>
</file>