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840" activeTab="1"/>
  </bookViews>
  <sheets>
    <sheet name="CZĘSTOTLIWOŚĆ" sheetId="1" r:id="rId1"/>
    <sheet name="Zestawienie kosztów" sheetId="2" r:id="rId2"/>
  </sheets>
  <definedNames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<sst xmlns="http://schemas.openxmlformats.org/spreadsheetml/2006/main" count="251" uniqueCount="132">
  <si>
    <t>Lp.</t>
  </si>
  <si>
    <t>Nieruchomość</t>
  </si>
  <si>
    <t>Nr geodezyjny działki wraz z linkiem to mapy</t>
  </si>
  <si>
    <t>[ m2 ]</t>
  </si>
  <si>
    <t>nie dotyczy</t>
  </si>
  <si>
    <t>a</t>
  </si>
  <si>
    <t>c</t>
  </si>
  <si>
    <t>d</t>
  </si>
  <si>
    <t>3 x w tygodniu</t>
  </si>
  <si>
    <t>1 x w tygodniu</t>
  </si>
  <si>
    <t>2 x w tygodniu</t>
  </si>
  <si>
    <t>POWIERZCHNIA FAKTYCZNIE WYKONANEJ USLUGI</t>
  </si>
  <si>
    <t>[ krotność w skali roku ]</t>
  </si>
  <si>
    <t>12 x w roku</t>
  </si>
  <si>
    <t>6 x w roku</t>
  </si>
  <si>
    <t>[ krotność w skali tygodnia]</t>
  </si>
  <si>
    <t>Tabela 2</t>
  </si>
  <si>
    <t>"ZESTAWIENIE KOSZTÓW WYKONANYCH USŁUG W MIESIĄCU BĘDĄCYM PRZEDMIOTEM ODBIORU"</t>
  </si>
  <si>
    <t>Pozycja kosztów</t>
  </si>
  <si>
    <t>Jednostka miary</t>
  </si>
  <si>
    <t>Cena jednostkowa za jednokrotne wykonanie usługi</t>
  </si>
  <si>
    <t xml:space="preserve">Cena całkowita </t>
  </si>
  <si>
    <t>Wysokość wynagrodzenia netto za wykonaną usługę w miesiącu, będącym przedmiotem odbioru</t>
  </si>
  <si>
    <t xml:space="preserve"> [dni/krotność]</t>
  </si>
  <si>
    <t>[zł netto]</t>
  </si>
  <si>
    <t>[m2/ szt]</t>
  </si>
  <si>
    <t>[ zł netto ]</t>
  </si>
  <si>
    <t>e</t>
  </si>
  <si>
    <t xml:space="preserve">f = ( d x e ) </t>
  </si>
  <si>
    <t>g = Suma powierzchni</t>
  </si>
  <si>
    <t>h = ( f / g )</t>
  </si>
  <si>
    <t>i</t>
  </si>
  <si>
    <t>j =  ( h x i )</t>
  </si>
  <si>
    <t xml:space="preserve">  1.</t>
  </si>
  <si>
    <t>kpl</t>
  </si>
  <si>
    <t>3 razy w tygodniu</t>
  </si>
  <si>
    <t xml:space="preserve">  2.</t>
  </si>
  <si>
    <t>2 razy w tygodniu</t>
  </si>
  <si>
    <t xml:space="preserve">  3.</t>
  </si>
  <si>
    <t>1 raz w tygodniu</t>
  </si>
  <si>
    <t xml:space="preserve">  7.</t>
  </si>
  <si>
    <t>9.</t>
  </si>
  <si>
    <t>10.</t>
  </si>
  <si>
    <t>RAZEM WARTOŚC ODEBRANYCH USŁUG NETTO</t>
  </si>
  <si>
    <t>PODATEK VAT</t>
  </si>
  <si>
    <t>RAZEM WARTOŚĆ ODEBRANYCH USŁUG BRUTTO</t>
  </si>
  <si>
    <t>Podpisy stron</t>
  </si>
  <si>
    <t>4.</t>
  </si>
  <si>
    <t>5.</t>
  </si>
  <si>
    <t>12 razy w roku</t>
  </si>
  <si>
    <t>6 razy w roku</t>
  </si>
  <si>
    <t xml:space="preserve">  6. </t>
  </si>
  <si>
    <t>Tabela 1</t>
  </si>
  <si>
    <t>"CZĘSTOTLIWOŚĆ WYKONANIA USŁUG WRAZ Z POWIERZCHNIĄ TERENU OBJĘTEGO USŁUGĄ"</t>
  </si>
  <si>
    <t>Sporządził</t>
  </si>
  <si>
    <r>
      <t>(kolumna:19, wiersz: 17)</t>
    </r>
    <r>
      <rPr>
        <b/>
        <sz val="12"/>
        <color indexed="8"/>
        <rFont val="Times New Roman"/>
        <family val="1"/>
      </rPr>
      <t xml:space="preserve">  </t>
    </r>
  </si>
  <si>
    <t>Powierzchnia koszenia objęta usługą pkt 2 OPZ:</t>
  </si>
  <si>
    <t>Grabienie objęte usługą pkt 3 OPZ:</t>
  </si>
  <si>
    <t>Powierzchnia grabienia objęta usługą pkt 3 OPZ:</t>
  </si>
  <si>
    <t>Koszenie objęte usługą pkt 2 OPZ</t>
  </si>
  <si>
    <t>(kolumna: 4, wiersz: 4,17,18,19)</t>
  </si>
  <si>
    <t>PROTOKÓŁ WYKONANIA USŁUG W MIESIĄCU …....................  2024 ROKU</t>
  </si>
  <si>
    <t>Załącznik nr 2 do umowy z dnia  …...................r. - WZÓR PROTOKOŁU WYKONANIA USŁUG</t>
  </si>
  <si>
    <t>Załącznik nr 2 do umowy z dnia …................... r. - WZÓR PROTOKOŁU WYKONANIA USŁUG</t>
  </si>
  <si>
    <t>973/93</t>
  </si>
  <si>
    <t>5 x w tygodniu</t>
  </si>
  <si>
    <t>Badanie jakości wody w kąpielsku objęte usługą pkt 4 OPZ</t>
  </si>
  <si>
    <t>Badanie jakości wody w kąpielisku objęte usługą pkt 4 OPZ:</t>
  </si>
  <si>
    <t>ILOŚC FAKTYCZNIE WYKONANYCH BADAŃ</t>
  </si>
  <si>
    <t>Utrzymanie w czystości toalet objętych usługą pkt 5 OPZ:</t>
  </si>
  <si>
    <t>ILOŚĆ FAKTYCZNIE WYKONANEJ USLUGI</t>
  </si>
  <si>
    <t>[ szt. ]</t>
  </si>
  <si>
    <t>Uzupełnianie piasku w kąpielisku objęte usługą pkt 6 OPZ</t>
  </si>
  <si>
    <t>cz. 973/93, 973/94</t>
  </si>
  <si>
    <t>973/80</t>
  </si>
  <si>
    <t>973/97</t>
  </si>
  <si>
    <t>973/25</t>
  </si>
  <si>
    <t>cz. dz. 973/51</t>
  </si>
  <si>
    <t>Teren wokół kąpieliska - stawu nr 3 oznaczony na załączniku mapowym kolorem czerwonym jako OBSZAR NR 1</t>
  </si>
  <si>
    <t>Teren wokół stawu nr 1 i 2 oznaczony na załączniku mapowym kolorem pomarańczowym jako OBSZAR NR  2</t>
  </si>
  <si>
    <t>Teren wokół budynku tzw. "PBK" oznaczony kolorem żółtym jako OBSZAR NR 3</t>
  </si>
  <si>
    <t>Teren wokół budynku tzw. "domku strażaka" oznaczony kolorem jasno fioletowym jako OBSZAR NR 4</t>
  </si>
  <si>
    <t>Teren boiska oznaczony kolorem zielonym jako OBSZAR NR 5</t>
  </si>
  <si>
    <t>Teren wokół szatni LZS i budynku stowarzyszenia Mikora oznaczonym kolorem fioletowym jako OBSZAR NR 6</t>
  </si>
  <si>
    <t>Teren za budynkiem świetlicy spółki PROJEKT KĘPNO oznaczony kolorem jasno zielonym jako OBSZAR NR 7</t>
  </si>
  <si>
    <t>Tereny dróg wewnętrznych oznaczonych kolorem granatowym jako OBSZAR NR 8</t>
  </si>
  <si>
    <t>dz. 973/1, 973/2, 973/10, 973/12, 973/19, 973/37, 973/60, 973/63, 973/74, 973/75, 973/76, 973/78, 973,84</t>
  </si>
  <si>
    <t>Nadzór nad toaletami i urządzeniami wodnymi (zjeżdżalniami) objętym usługą pkt 5 OPZ</t>
  </si>
  <si>
    <t>Administrowanie i nadzór nad kąpieliskiem objęty uslugą pkt 7 OSP</t>
  </si>
  <si>
    <t>[ krotność w skali tygodnia ]</t>
  </si>
  <si>
    <t>RAZEM POWIERZCHNIA TERENÓW OBJĘTYCH ADMINISTROWANIEM:</t>
  </si>
  <si>
    <t>WŁAŚCICIEL:</t>
  </si>
  <si>
    <t>ADMINISTRATOR:</t>
  </si>
  <si>
    <t>5 razy w tygodniu</t>
  </si>
  <si>
    <t>(kolumna: 4, lp. 1)</t>
  </si>
  <si>
    <t>(kolumna: 4. lp. 2 )</t>
  </si>
  <si>
    <t>(kolumna: 4, lp.: 3, 4, 6, 7)</t>
  </si>
  <si>
    <t>(kolumna: 7, lp.:1,2,5)</t>
  </si>
  <si>
    <t>(kolumna: 7,lp.: 3,4,6,7,8)</t>
  </si>
  <si>
    <t xml:space="preserve">5 razy w roku </t>
  </si>
  <si>
    <r>
      <t>(kolumna: 13, lp.: 1)</t>
    </r>
    <r>
      <rPr>
        <b/>
        <sz val="12"/>
        <color indexed="8"/>
        <rFont val="Times New Roman"/>
        <family val="1"/>
      </rPr>
      <t xml:space="preserve">          </t>
    </r>
  </si>
  <si>
    <t>Koszt nadzoru nad toaletami i urządzeniami wodnymi (zjeżdżalniami) objętym usługą pkt 5 OPZ</t>
  </si>
  <si>
    <r>
      <t>(kolumna: 15, lp.: 1)</t>
    </r>
    <r>
      <rPr>
        <b/>
        <sz val="12"/>
        <color indexed="8"/>
        <rFont val="Times New Roman"/>
        <family val="1"/>
      </rPr>
      <t xml:space="preserve">                    </t>
    </r>
  </si>
  <si>
    <t>Całkowita powierzchnia terenu/ilość pobrań probek wody do badań/ ilość usług nadzoru</t>
  </si>
  <si>
    <t>Koszt uzupełnienia piasku w kąpielisku objęte usługą pkt 6 OPZ</t>
  </si>
  <si>
    <r>
      <t>(kolumna: 17, lp.: 1)</t>
    </r>
    <r>
      <rPr>
        <b/>
        <sz val="12"/>
        <color indexed="8"/>
        <rFont val="Times New Roman"/>
        <family val="1"/>
      </rPr>
      <t xml:space="preserve">               </t>
    </r>
  </si>
  <si>
    <t>Adminsitrowanie</t>
  </si>
  <si>
    <t xml:space="preserve">5 razy w tygodniu  </t>
  </si>
  <si>
    <t>Powierzchnia administrowania kąpieliskiem objęta usługą pkt 7 OPZ:</t>
  </si>
  <si>
    <t>[m2 kąpieliska wraz z plażą]</t>
  </si>
  <si>
    <t xml:space="preserve">  Szacowana ilość dni/krotność realizacji usługi w trakcie trwania umowy </t>
  </si>
  <si>
    <t>[kpl]</t>
  </si>
  <si>
    <t>[zł netto/ m2 lub szt]</t>
  </si>
  <si>
    <t>Powierzchnia/ilość sztuk objetych daną usługą w miesiącu będącym przedmiotem odbioru</t>
  </si>
  <si>
    <t>Koszty koszenia obszaru objętego usługą pkt 2 OPZ</t>
  </si>
  <si>
    <t>Koszenie obszaru objętego usługą pkt 2 OPZ:</t>
  </si>
  <si>
    <t>Koszty koszenia obszaru objetego usługą pkt 2 OPZ</t>
  </si>
  <si>
    <t>Koszt grabienia obszaru objetego usługą pkt 3 OPZ</t>
  </si>
  <si>
    <t>Koszty administrowania i nadzoru nad kąpieliskiem objęty usługą pkt 7 OSP</t>
  </si>
  <si>
    <t>Koszty badania jakości wody w kąpielisku objęte usługą pkt 4 OPZ</t>
  </si>
  <si>
    <t>Uzpełnienie pissku w kąpielisku objęte usługą 6 OPZ</t>
  </si>
  <si>
    <t>ADMINISTROWANIE OŚRODKIEM WYPOCZYNKOWYM W MIKORZYNIE W 2024 ROKU</t>
  </si>
  <si>
    <t>Racjonalne korzystanie wraz z utrzymaniem estetycznego wyglądu obszaru objętego usługą pkt 1 OPZ:</t>
  </si>
  <si>
    <t>Racjonalne korzystanie wraz z utrzymaniem estetycznego wyglądu terenu objętego usługą pkt 1 OPZ:</t>
  </si>
  <si>
    <t>Powierzchnia obszaru objęta usługą pkt 1 OPZ:</t>
  </si>
  <si>
    <t>Koszty racjonalnego korzystania i utrzymania estetycznego wyglądu obszaru objętego usługą pkt 1 OPZ</t>
  </si>
  <si>
    <t>Koszty racjonalnego korzystania i estetycznego wyglądu obszaru objętego usługą pkt 1 OPZ</t>
  </si>
  <si>
    <t>Stawka za 1 m2 powierzchni/1 usluga, na której lub wykonanej daną usługę</t>
  </si>
  <si>
    <t>12.</t>
  </si>
  <si>
    <r>
      <t>(kolumna: 10, lp.: 1,2,3,4,5,6,7,8)</t>
    </r>
    <r>
      <rPr>
        <b/>
        <sz val="12"/>
        <color indexed="8"/>
        <rFont val="Times New Roman"/>
        <family val="1"/>
      </rPr>
      <t xml:space="preserve">     </t>
    </r>
  </si>
  <si>
    <t>8.</t>
  </si>
  <si>
    <t>7 razy w tygodniu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</si>
</sst>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</numFmts>
  <fonts count="62">
    <font>
      <sz val="10"/>
      <name val="Arial CE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zcionka tekstu podstawowego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2"/>
      <name val="Times New Roman"/>
      <family val="1"/>
    </font>
    <font>
      <b/>
      <sz val="18"/>
      <name val="Book Antiqua"/>
      <family val="1"/>
    </font>
    <font>
      <sz val="9"/>
      <color indexed="23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3999302387238"/>
        <bgColor indexed="64"/>
      </patternFill>
    </fill>
    <fill>
      <patternFill patternType="solid">
        <fgColor theme="6" tint="-0.2499399930238723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399930238723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1" fillId="0" borderId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33" borderId="16" xfId="0" applyFont="1" applyFill="1" applyBorder="1" applyAlignment="1">
      <alignment/>
    </xf>
    <xf numFmtId="49" fontId="9" fillId="0" borderId="12" xfId="44" applyNumberForma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4" fontId="7" fillId="33" borderId="17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2" fontId="8" fillId="36" borderId="10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4" fontId="14" fillId="33" borderId="17" xfId="0" applyNumberFormat="1" applyFont="1" applyFill="1" applyBorder="1" applyAlignment="1">
      <alignment horizontal="center" vertical="center" wrapText="1"/>
    </xf>
    <xf numFmtId="4" fontId="14" fillId="33" borderId="16" xfId="0" applyNumberFormat="1" applyFont="1" applyFill="1" applyBorder="1" applyAlignment="1">
      <alignment horizontal="center" vertical="center" wrapText="1"/>
    </xf>
    <xf numFmtId="4" fontId="10" fillId="37" borderId="11" xfId="0" applyNumberFormat="1" applyFont="1" applyFill="1" applyBorder="1" applyAlignment="1">
      <alignment horizontal="center" vertical="center" wrapText="1"/>
    </xf>
    <xf numFmtId="4" fontId="14" fillId="33" borderId="15" xfId="0" applyNumberFormat="1" applyFont="1" applyFill="1" applyBorder="1" applyAlignment="1">
      <alignment horizontal="center" vertical="center" wrapText="1"/>
    </xf>
    <xf numFmtId="4" fontId="15" fillId="37" borderId="12" xfId="0" applyNumberFormat="1" applyFont="1" applyFill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4" fontId="15" fillId="38" borderId="12" xfId="0" applyNumberFormat="1" applyFont="1" applyFill="1" applyBorder="1" applyAlignment="1">
      <alignment horizontal="center" vertical="center" wrapText="1"/>
    </xf>
    <xf numFmtId="4" fontId="8" fillId="39" borderId="11" xfId="0" applyNumberFormat="1" applyFont="1" applyFill="1" applyBorder="1" applyAlignment="1">
      <alignment horizontal="center" vertical="center" wrapText="1"/>
    </xf>
    <xf numFmtId="4" fontId="14" fillId="39" borderId="13" xfId="0" applyNumberFormat="1" applyFont="1" applyFill="1" applyBorder="1" applyAlignment="1">
      <alignment horizontal="center" vertical="center" wrapText="1"/>
    </xf>
    <xf numFmtId="0" fontId="0" fillId="0" borderId="0" xfId="52">
      <alignment/>
      <protection/>
    </xf>
    <xf numFmtId="0" fontId="4" fillId="40" borderId="21" xfId="52" applyFont="1" applyFill="1" applyBorder="1" applyAlignment="1">
      <alignment horizontal="center" vertical="center" wrapText="1"/>
      <protection/>
    </xf>
    <xf numFmtId="0" fontId="4" fillId="40" borderId="21" xfId="52" applyFont="1" applyFill="1" applyBorder="1" applyAlignment="1">
      <alignment horizontal="center" vertical="center"/>
      <protection/>
    </xf>
    <xf numFmtId="0" fontId="2" fillId="40" borderId="21" xfId="52" applyFont="1" applyFill="1" applyBorder="1" applyAlignment="1">
      <alignment horizontal="center" vertical="center" wrapText="1"/>
      <protection/>
    </xf>
    <xf numFmtId="0" fontId="2" fillId="40" borderId="22" xfId="52" applyFont="1" applyFill="1" applyBorder="1" applyAlignment="1">
      <alignment horizontal="center" vertical="center" wrapText="1"/>
      <protection/>
    </xf>
    <xf numFmtId="0" fontId="16" fillId="41" borderId="21" xfId="52" applyFont="1" applyFill="1" applyBorder="1" applyAlignment="1">
      <alignment horizontal="left" vertical="top" wrapText="1"/>
      <protection/>
    </xf>
    <xf numFmtId="0" fontId="2" fillId="41" borderId="21" xfId="52" applyFont="1" applyFill="1" applyBorder="1" applyAlignment="1">
      <alignment horizontal="left" vertical="top" wrapText="1"/>
      <protection/>
    </xf>
    <xf numFmtId="0" fontId="16" fillId="42" borderId="21" xfId="52" applyFont="1" applyFill="1" applyBorder="1" applyAlignment="1">
      <alignment horizontal="left" vertical="top" wrapText="1"/>
      <protection/>
    </xf>
    <xf numFmtId="0" fontId="2" fillId="42" borderId="21" xfId="52" applyFont="1" applyFill="1" applyBorder="1" applyAlignment="1">
      <alignment horizontal="left" vertical="top" wrapText="1"/>
      <protection/>
    </xf>
    <xf numFmtId="0" fontId="16" fillId="40" borderId="21" xfId="52" applyFont="1" applyFill="1" applyBorder="1" applyAlignment="1">
      <alignment horizontal="left" vertical="top" wrapText="1"/>
      <protection/>
    </xf>
    <xf numFmtId="0" fontId="2" fillId="40" borderId="21" xfId="52" applyFont="1" applyFill="1" applyBorder="1" applyAlignment="1">
      <alignment horizontal="left" vertical="top" wrapText="1"/>
      <protection/>
    </xf>
    <xf numFmtId="166" fontId="14" fillId="0" borderId="21" xfId="52" applyNumberFormat="1" applyFont="1" applyBorder="1" applyAlignment="1">
      <alignment horizontal="right" vertical="center" wrapText="1"/>
      <protection/>
    </xf>
    <xf numFmtId="0" fontId="12" fillId="40" borderId="21" xfId="52" applyFont="1" applyFill="1" applyBorder="1" applyAlignment="1">
      <alignment horizontal="right" vertical="center"/>
      <protection/>
    </xf>
    <xf numFmtId="4" fontId="3" fillId="40" borderId="21" xfId="52" applyNumberFormat="1" applyFont="1" applyFill="1" applyBorder="1" applyAlignment="1">
      <alignment horizontal="right" vertical="center" wrapText="1"/>
      <protection/>
    </xf>
    <xf numFmtId="166" fontId="3" fillId="40" borderId="22" xfId="52" applyNumberFormat="1" applyFont="1" applyFill="1" applyBorder="1" applyAlignment="1">
      <alignment horizontal="right" vertical="center" wrapText="1"/>
      <protection/>
    </xf>
    <xf numFmtId="9" fontId="14" fillId="0" borderId="21" xfId="52" applyNumberFormat="1" applyFont="1" applyBorder="1" applyAlignment="1">
      <alignment horizontal="right" vertical="center" wrapText="1"/>
      <protection/>
    </xf>
    <xf numFmtId="166" fontId="14" fillId="0" borderId="23" xfId="52" applyNumberFormat="1" applyFont="1" applyBorder="1" applyAlignment="1">
      <alignment horizontal="right" vertical="center" wrapText="1"/>
      <protection/>
    </xf>
    <xf numFmtId="0" fontId="12" fillId="40" borderId="23" xfId="52" applyFont="1" applyFill="1" applyBorder="1" applyAlignment="1">
      <alignment horizontal="right" vertical="center"/>
      <protection/>
    </xf>
    <xf numFmtId="4" fontId="3" fillId="40" borderId="23" xfId="52" applyNumberFormat="1" applyFont="1" applyFill="1" applyBorder="1" applyAlignment="1">
      <alignment horizontal="right" vertical="center" wrapText="1"/>
      <protection/>
    </xf>
    <xf numFmtId="166" fontId="3" fillId="40" borderId="24" xfId="52" applyNumberFormat="1" applyFont="1" applyFill="1" applyBorder="1" applyAlignment="1">
      <alignment horizontal="right" vertical="center" wrapText="1"/>
      <protection/>
    </xf>
    <xf numFmtId="0" fontId="10" fillId="0" borderId="0" xfId="52" applyFont="1">
      <alignment/>
      <protection/>
    </xf>
    <xf numFmtId="0" fontId="18" fillId="0" borderId="0" xfId="52" applyFont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6" fillId="0" borderId="0" xfId="52" applyFont="1" applyAlignment="1">
      <alignment horizontal="justify"/>
      <protection/>
    </xf>
    <xf numFmtId="0" fontId="20" fillId="0" borderId="0" xfId="52" applyFont="1" applyAlignment="1">
      <alignment horizontal="justify"/>
      <protection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1" fillId="0" borderId="0" xfId="0" applyFont="1" applyAlignment="1">
      <alignment/>
    </xf>
    <xf numFmtId="2" fontId="8" fillId="0" borderId="10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15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10" fillId="38" borderId="25" xfId="0" applyNumberFormat="1" applyFont="1" applyFill="1" applyBorder="1" applyAlignment="1">
      <alignment horizontal="center" vertical="center" wrapText="1"/>
    </xf>
    <xf numFmtId="4" fontId="8" fillId="39" borderId="26" xfId="0" applyNumberFormat="1" applyFont="1" applyFill="1" applyBorder="1" applyAlignment="1">
      <alignment horizontal="center" vertical="center" wrapText="1"/>
    </xf>
    <xf numFmtId="0" fontId="11" fillId="43" borderId="11" xfId="0" applyFont="1" applyFill="1" applyBorder="1" applyAlignment="1">
      <alignment horizontal="center" vertical="center" wrapText="1"/>
    </xf>
    <xf numFmtId="0" fontId="7" fillId="43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4" fontId="14" fillId="0" borderId="29" xfId="0" applyNumberFormat="1" applyFont="1" applyBorder="1" applyAlignment="1">
      <alignment horizontal="center" vertical="center" wrapText="1"/>
    </xf>
    <xf numFmtId="9" fontId="3" fillId="40" borderId="22" xfId="52" applyNumberFormat="1" applyFont="1" applyFill="1" applyBorder="1" applyAlignment="1">
      <alignment horizontal="right" vertical="center" wrapText="1"/>
      <protection/>
    </xf>
    <xf numFmtId="4" fontId="0" fillId="0" borderId="0" xfId="52" applyNumberFormat="1">
      <alignment/>
      <protection/>
    </xf>
    <xf numFmtId="49" fontId="9" fillId="0" borderId="0" xfId="44" applyNumberFormat="1" applyFill="1" applyBorder="1" applyAlignment="1" applyProtection="1">
      <alignment horizontal="center" vertical="center" wrapText="1"/>
      <protection/>
    </xf>
    <xf numFmtId="4" fontId="7" fillId="33" borderId="30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9" fontId="9" fillId="43" borderId="12" xfId="44" applyNumberFormat="1" applyFill="1" applyBorder="1" applyAlignment="1">
      <alignment horizontal="center" vertical="center" wrapText="1"/>
    </xf>
    <xf numFmtId="2" fontId="8" fillId="44" borderId="10" xfId="0" applyNumberFormat="1" applyFont="1" applyFill="1" applyBorder="1" applyAlignment="1">
      <alignment horizontal="center" vertical="center" wrapText="1"/>
    </xf>
    <xf numFmtId="4" fontId="8" fillId="45" borderId="25" xfId="0" applyNumberFormat="1" applyFont="1" applyFill="1" applyBorder="1" applyAlignment="1">
      <alignment horizontal="center" vertical="center" wrapText="1"/>
    </xf>
    <xf numFmtId="4" fontId="14" fillId="45" borderId="13" xfId="0" applyNumberFormat="1" applyFont="1" applyFill="1" applyBorder="1" applyAlignment="1">
      <alignment horizontal="center" vertical="center" wrapText="1"/>
    </xf>
    <xf numFmtId="2" fontId="8" fillId="44" borderId="32" xfId="0" applyNumberFormat="1" applyFont="1" applyFill="1" applyBorder="1" applyAlignment="1">
      <alignment horizontal="center" vertical="center" wrapText="1"/>
    </xf>
    <xf numFmtId="4" fontId="8" fillId="45" borderId="21" xfId="0" applyNumberFormat="1" applyFont="1" applyFill="1" applyBorder="1" applyAlignment="1">
      <alignment horizontal="center" vertical="center" wrapText="1"/>
    </xf>
    <xf numFmtId="4" fontId="14" fillId="45" borderId="33" xfId="0" applyNumberFormat="1" applyFont="1" applyFill="1" applyBorder="1" applyAlignment="1">
      <alignment horizontal="center" vertical="center" wrapText="1"/>
    </xf>
    <xf numFmtId="2" fontId="10" fillId="46" borderId="10" xfId="0" applyNumberFormat="1" applyFont="1" applyFill="1" applyBorder="1" applyAlignment="1">
      <alignment horizontal="center" vertical="center" wrapText="1"/>
    </xf>
    <xf numFmtId="4" fontId="10" fillId="46" borderId="11" xfId="0" applyNumberFormat="1" applyFont="1" applyFill="1" applyBorder="1" applyAlignment="1">
      <alignment horizontal="center" vertical="center" wrapText="1"/>
    </xf>
    <xf numFmtId="4" fontId="15" fillId="46" borderId="12" xfId="0" applyNumberFormat="1" applyFont="1" applyFill="1" applyBorder="1" applyAlignment="1">
      <alignment horizontal="center" vertical="center" wrapText="1"/>
    </xf>
    <xf numFmtId="2" fontId="8" fillId="47" borderId="32" xfId="0" applyNumberFormat="1" applyFont="1" applyFill="1" applyBorder="1" applyAlignment="1">
      <alignment horizontal="center" vertical="center" wrapText="1"/>
    </xf>
    <xf numFmtId="2" fontId="8" fillId="47" borderId="10" xfId="0" applyNumberFormat="1" applyFont="1" applyFill="1" applyBorder="1" applyAlignment="1">
      <alignment horizontal="center" vertical="center" wrapText="1"/>
    </xf>
    <xf numFmtId="4" fontId="8" fillId="45" borderId="11" xfId="0" applyNumberFormat="1" applyFont="1" applyFill="1" applyBorder="1" applyAlignment="1">
      <alignment horizontal="center" vertical="center" wrapText="1"/>
    </xf>
    <xf numFmtId="0" fontId="9" fillId="43" borderId="0" xfId="44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16" fillId="46" borderId="21" xfId="52" applyFont="1" applyFill="1" applyBorder="1" applyAlignment="1">
      <alignment horizontal="left" vertical="top" wrapText="1"/>
      <protection/>
    </xf>
    <xf numFmtId="0" fontId="2" fillId="46" borderId="21" xfId="52" applyFont="1" applyFill="1" applyBorder="1" applyAlignment="1">
      <alignment horizontal="left" vertical="top" wrapText="1"/>
      <protection/>
    </xf>
    <xf numFmtId="0" fontId="16" fillId="37" borderId="21" xfId="52" applyFont="1" applyFill="1" applyBorder="1" applyAlignment="1">
      <alignment horizontal="left" vertical="top" wrapText="1"/>
      <protection/>
    </xf>
    <xf numFmtId="0" fontId="2" fillId="37" borderId="21" xfId="52" applyFont="1" applyFill="1" applyBorder="1" applyAlignment="1">
      <alignment horizontal="left" vertical="top" wrapText="1"/>
      <protection/>
    </xf>
    <xf numFmtId="0" fontId="16" fillId="38" borderId="21" xfId="52" applyFont="1" applyFill="1" applyBorder="1" applyAlignment="1">
      <alignment horizontal="left" vertical="top" wrapText="1"/>
      <protection/>
    </xf>
    <xf numFmtId="0" fontId="2" fillId="38" borderId="21" xfId="52" applyFont="1" applyFill="1" applyBorder="1" applyAlignment="1">
      <alignment horizontal="left" vertical="top" wrapText="1"/>
      <protection/>
    </xf>
    <xf numFmtId="0" fontId="16" fillId="0" borderId="21" xfId="52" applyFont="1" applyFill="1" applyBorder="1" applyAlignment="1">
      <alignment horizontal="left" vertical="top" wrapText="1"/>
      <protection/>
    </xf>
    <xf numFmtId="0" fontId="2" fillId="0" borderId="21" xfId="52" applyFont="1" applyFill="1" applyBorder="1" applyAlignment="1">
      <alignment horizontal="left" vertical="top" wrapText="1"/>
      <protection/>
    </xf>
    <xf numFmtId="4" fontId="8" fillId="47" borderId="21" xfId="0" applyNumberFormat="1" applyFont="1" applyFill="1" applyBorder="1" applyAlignment="1">
      <alignment horizontal="center" vertical="center" wrapText="1"/>
    </xf>
    <xf numFmtId="4" fontId="14" fillId="48" borderId="13" xfId="0" applyNumberFormat="1" applyFont="1" applyFill="1" applyBorder="1" applyAlignment="1">
      <alignment horizontal="center" vertical="center" wrapText="1"/>
    </xf>
    <xf numFmtId="0" fontId="16" fillId="48" borderId="21" xfId="52" applyFont="1" applyFill="1" applyBorder="1" applyAlignment="1">
      <alignment horizontal="left" vertical="top" wrapText="1"/>
      <protection/>
    </xf>
    <xf numFmtId="0" fontId="2" fillId="48" borderId="21" xfId="52" applyFont="1" applyFill="1" applyBorder="1" applyAlignment="1">
      <alignment horizontal="left" vertical="top" wrapText="1"/>
      <protection/>
    </xf>
    <xf numFmtId="2" fontId="8" fillId="49" borderId="10" xfId="0" applyNumberFormat="1" applyFont="1" applyFill="1" applyBorder="1" applyAlignment="1">
      <alignment horizontal="center" vertical="center" wrapText="1"/>
    </xf>
    <xf numFmtId="4" fontId="14" fillId="49" borderId="29" xfId="0" applyNumberFormat="1" applyFont="1" applyFill="1" applyBorder="1" applyAlignment="1">
      <alignment horizontal="center" vertical="center" wrapText="1"/>
    </xf>
    <xf numFmtId="0" fontId="16" fillId="49" borderId="21" xfId="52" applyFont="1" applyFill="1" applyBorder="1" applyAlignment="1">
      <alignment horizontal="left" vertical="top" wrapText="1"/>
      <protection/>
    </xf>
    <xf numFmtId="0" fontId="2" fillId="49" borderId="21" xfId="52" applyFont="1" applyFill="1" applyBorder="1" applyAlignment="1">
      <alignment horizontal="left" vertical="top" wrapText="1"/>
      <protection/>
    </xf>
    <xf numFmtId="0" fontId="4" fillId="0" borderId="35" xfId="0" applyFont="1" applyBorder="1" applyAlignment="1">
      <alignment horizontal="center" vertical="center" wrapText="1"/>
    </xf>
    <xf numFmtId="2" fontId="8" fillId="0" borderId="36" xfId="0" applyNumberFormat="1" applyFont="1" applyBorder="1" applyAlignment="1">
      <alignment horizontal="center" vertical="center" wrapText="1"/>
    </xf>
    <xf numFmtId="2" fontId="10" fillId="0" borderId="36" xfId="0" applyNumberFormat="1" applyFont="1" applyFill="1" applyBorder="1" applyAlignment="1">
      <alignment horizontal="center" vertical="center" wrapText="1"/>
    </xf>
    <xf numFmtId="2" fontId="8" fillId="0" borderId="36" xfId="0" applyNumberFormat="1" applyFont="1" applyFill="1" applyBorder="1" applyAlignment="1">
      <alignment horizontal="center" vertical="center" wrapText="1"/>
    </xf>
    <xf numFmtId="4" fontId="14" fillId="33" borderId="37" xfId="0" applyNumberFormat="1" applyFont="1" applyFill="1" applyBorder="1" applyAlignment="1">
      <alignment horizontal="center" vertical="center" wrapText="1"/>
    </xf>
    <xf numFmtId="4" fontId="8" fillId="49" borderId="35" xfId="0" applyNumberFormat="1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2" fontId="14" fillId="47" borderId="36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6" fillId="50" borderId="21" xfId="52" applyFont="1" applyFill="1" applyBorder="1" applyAlignment="1">
      <alignment horizontal="left" vertical="top" wrapText="1"/>
      <protection/>
    </xf>
    <xf numFmtId="0" fontId="2" fillId="50" borderId="21" xfId="52" applyFont="1" applyFill="1" applyBorder="1" applyAlignment="1">
      <alignment horizontal="left" vertical="top" wrapText="1"/>
      <protection/>
    </xf>
    <xf numFmtId="2" fontId="8" fillId="50" borderId="10" xfId="0" applyNumberFormat="1" applyFont="1" applyFill="1" applyBorder="1" applyAlignment="1">
      <alignment horizontal="center" vertical="center" wrapText="1"/>
    </xf>
    <xf numFmtId="4" fontId="14" fillId="50" borderId="13" xfId="0" applyNumberFormat="1" applyFont="1" applyFill="1" applyBorder="1" applyAlignment="1">
      <alignment horizontal="center" vertical="center" wrapText="1"/>
    </xf>
    <xf numFmtId="2" fontId="10" fillId="51" borderId="10" xfId="0" applyNumberFormat="1" applyFont="1" applyFill="1" applyBorder="1" applyAlignment="1">
      <alignment horizontal="center" vertical="center" wrapText="1"/>
    </xf>
    <xf numFmtId="4" fontId="10" fillId="52" borderId="11" xfId="0" applyNumberFormat="1" applyFont="1" applyFill="1" applyBorder="1" applyAlignment="1">
      <alignment horizontal="center" vertical="center" wrapText="1"/>
    </xf>
    <xf numFmtId="4" fontId="15" fillId="52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0" borderId="45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4" fillId="33" borderId="16" xfId="0" applyFont="1" applyFill="1" applyBorder="1" applyAlignment="1">
      <alignment/>
    </xf>
    <xf numFmtId="0" fontId="4" fillId="33" borderId="46" xfId="0" applyFont="1" applyFill="1" applyBorder="1" applyAlignment="1">
      <alignment/>
    </xf>
    <xf numFmtId="166" fontId="13" fillId="0" borderId="21" xfId="52" applyNumberFormat="1" applyFont="1" applyBorder="1" applyAlignment="1">
      <alignment horizontal="center" vertical="center" wrapText="1"/>
      <protection/>
    </xf>
    <xf numFmtId="4" fontId="3" fillId="0" borderId="47" xfId="52" applyNumberFormat="1" applyFont="1" applyBorder="1" applyAlignment="1">
      <alignment horizontal="center" vertical="center" wrapText="1"/>
      <protection/>
    </xf>
    <xf numFmtId="4" fontId="3" fillId="0" borderId="48" xfId="52" applyNumberFormat="1" applyFont="1" applyBorder="1" applyAlignment="1">
      <alignment horizontal="center" vertical="center" wrapText="1"/>
      <protection/>
    </xf>
    <xf numFmtId="4" fontId="3" fillId="0" borderId="49" xfId="52" applyNumberFormat="1" applyFont="1" applyBorder="1" applyAlignment="1">
      <alignment horizontal="center" vertical="center" wrapText="1"/>
      <protection/>
    </xf>
    <xf numFmtId="166" fontId="3" fillId="0" borderId="22" xfId="52" applyNumberFormat="1" applyFont="1" applyBorder="1" applyAlignment="1">
      <alignment horizontal="right" vertical="center" wrapText="1"/>
      <protection/>
    </xf>
    <xf numFmtId="0" fontId="13" fillId="0" borderId="47" xfId="52" applyFont="1" applyBorder="1" applyAlignment="1">
      <alignment horizontal="center" vertical="center" wrapText="1"/>
      <protection/>
    </xf>
    <xf numFmtId="0" fontId="13" fillId="0" borderId="48" xfId="52" applyFont="1" applyBorder="1" applyAlignment="1">
      <alignment horizontal="center" vertical="center" wrapText="1"/>
      <protection/>
    </xf>
    <xf numFmtId="0" fontId="13" fillId="0" borderId="49" xfId="52" applyFont="1" applyBorder="1" applyAlignment="1">
      <alignment horizontal="center" vertical="center" wrapText="1"/>
      <protection/>
    </xf>
    <xf numFmtId="0" fontId="16" fillId="0" borderId="50" xfId="52" applyFont="1" applyFill="1" applyBorder="1" applyAlignment="1">
      <alignment horizontal="center" vertical="center" wrapText="1"/>
      <protection/>
    </xf>
    <xf numFmtId="0" fontId="16" fillId="0" borderId="51" xfId="52" applyFont="1" applyFill="1" applyBorder="1" applyAlignment="1">
      <alignment horizontal="center" vertical="center" wrapText="1"/>
      <protection/>
    </xf>
    <xf numFmtId="0" fontId="16" fillId="0" borderId="52" xfId="52" applyFont="1" applyFill="1" applyBorder="1" applyAlignment="1">
      <alignment horizontal="center" vertical="center" wrapText="1"/>
      <protection/>
    </xf>
    <xf numFmtId="0" fontId="22" fillId="43" borderId="47" xfId="52" applyFont="1" applyFill="1" applyBorder="1" applyAlignment="1">
      <alignment horizontal="center" vertical="center" wrapText="1"/>
      <protection/>
    </xf>
    <xf numFmtId="0" fontId="22" fillId="43" borderId="48" xfId="52" applyFont="1" applyFill="1" applyBorder="1" applyAlignment="1">
      <alignment horizontal="center" vertical="center" wrapText="1"/>
      <protection/>
    </xf>
    <xf numFmtId="0" fontId="22" fillId="43" borderId="49" xfId="52" applyFont="1" applyFill="1" applyBorder="1" applyAlignment="1">
      <alignment horizontal="center" vertical="center" wrapText="1"/>
      <protection/>
    </xf>
    <xf numFmtId="166" fontId="61" fillId="0" borderId="47" xfId="52" applyNumberFormat="1" applyFont="1" applyBorder="1" applyAlignment="1">
      <alignment horizontal="center" vertical="center" wrapText="1"/>
      <protection/>
    </xf>
    <xf numFmtId="166" fontId="61" fillId="0" borderId="48" xfId="52" applyNumberFormat="1" applyFont="1" applyBorder="1" applyAlignment="1">
      <alignment horizontal="center" vertical="center" wrapText="1"/>
      <protection/>
    </xf>
    <xf numFmtId="166" fontId="61" fillId="0" borderId="49" xfId="52" applyNumberFormat="1" applyFont="1" applyBorder="1" applyAlignment="1">
      <alignment horizontal="center" vertical="center" wrapText="1"/>
      <protection/>
    </xf>
    <xf numFmtId="166" fontId="13" fillId="0" borderId="47" xfId="52" applyNumberFormat="1" applyFont="1" applyBorder="1" applyAlignment="1">
      <alignment horizontal="center" vertical="center" wrapText="1"/>
      <protection/>
    </xf>
    <xf numFmtId="166" fontId="13" fillId="0" borderId="48" xfId="52" applyNumberFormat="1" applyFont="1" applyBorder="1" applyAlignment="1">
      <alignment horizontal="center" vertical="center" wrapText="1"/>
      <protection/>
    </xf>
    <xf numFmtId="166" fontId="13" fillId="0" borderId="49" xfId="52" applyNumberFormat="1" applyFont="1" applyBorder="1" applyAlignment="1">
      <alignment horizontal="center" vertical="center" wrapText="1"/>
      <protection/>
    </xf>
    <xf numFmtId="4" fontId="13" fillId="0" borderId="47" xfId="52" applyNumberFormat="1" applyFont="1" applyFill="1" applyBorder="1" applyAlignment="1">
      <alignment horizontal="center" vertical="center" wrapText="1"/>
      <protection/>
    </xf>
    <xf numFmtId="4" fontId="13" fillId="0" borderId="48" xfId="52" applyNumberFormat="1" applyFont="1" applyFill="1" applyBorder="1" applyAlignment="1">
      <alignment horizontal="center" vertical="center" wrapText="1"/>
      <protection/>
    </xf>
    <xf numFmtId="4" fontId="13" fillId="0" borderId="49" xfId="52" applyNumberFormat="1" applyFont="1" applyFill="1" applyBorder="1" applyAlignment="1">
      <alignment horizontal="center" vertical="center" wrapText="1"/>
      <protection/>
    </xf>
    <xf numFmtId="0" fontId="17" fillId="0" borderId="53" xfId="52" applyFont="1" applyBorder="1" applyAlignment="1">
      <alignment horizontal="left" vertical="center" wrapText="1"/>
      <protection/>
    </xf>
    <xf numFmtId="0" fontId="2" fillId="40" borderId="54" xfId="52" applyFont="1" applyFill="1" applyBorder="1" applyAlignment="1">
      <alignment horizontal="center" vertical="center" wrapText="1"/>
      <protection/>
    </xf>
    <xf numFmtId="0" fontId="0" fillId="40" borderId="51" xfId="52" applyFill="1" applyBorder="1" applyAlignment="1">
      <alignment horizontal="center" vertical="center" wrapText="1"/>
      <protection/>
    </xf>
    <xf numFmtId="0" fontId="0" fillId="40" borderId="52" xfId="52" applyFill="1" applyBorder="1" applyAlignment="1">
      <alignment horizontal="center" vertical="center" wrapText="1"/>
      <protection/>
    </xf>
    <xf numFmtId="0" fontId="2" fillId="40" borderId="55" xfId="52" applyFont="1" applyFill="1" applyBorder="1" applyAlignment="1">
      <alignment horizontal="center" vertical="center" wrapText="1"/>
      <protection/>
    </xf>
    <xf numFmtId="0" fontId="4" fillId="40" borderId="48" xfId="52" applyFont="1" applyFill="1" applyBorder="1" applyAlignment="1">
      <alignment horizontal="center" vertical="center" wrapText="1"/>
      <protection/>
    </xf>
    <xf numFmtId="0" fontId="0" fillId="40" borderId="49" xfId="52" applyFill="1" applyBorder="1" applyAlignment="1">
      <alignment horizontal="center" vertical="center" wrapText="1"/>
      <protection/>
    </xf>
    <xf numFmtId="0" fontId="4" fillId="40" borderId="49" xfId="52" applyFont="1" applyFill="1" applyBorder="1" applyAlignment="1">
      <alignment horizontal="center" vertical="center" wrapText="1"/>
      <protection/>
    </xf>
    <xf numFmtId="0" fontId="2" fillId="40" borderId="56" xfId="52" applyFont="1" applyFill="1" applyBorder="1" applyAlignment="1">
      <alignment horizontal="center" vertical="center" wrapText="1"/>
      <protection/>
    </xf>
    <xf numFmtId="0" fontId="4" fillId="40" borderId="21" xfId="52" applyFont="1" applyFill="1" applyBorder="1" applyAlignment="1">
      <alignment horizontal="center" vertical="center" wrapText="1"/>
      <protection/>
    </xf>
    <xf numFmtId="0" fontId="4" fillId="40" borderId="21" xfId="52" applyFont="1" applyFill="1" applyBorder="1" applyAlignment="1">
      <alignment horizontal="center" vertical="center"/>
      <protection/>
    </xf>
    <xf numFmtId="0" fontId="2" fillId="40" borderId="57" xfId="52" applyFont="1" applyFill="1" applyBorder="1" applyAlignment="1">
      <alignment horizontal="center" vertical="center" wrapText="1"/>
      <protection/>
    </xf>
    <xf numFmtId="0" fontId="4" fillId="40" borderId="22" xfId="52" applyFont="1" applyFill="1" applyBorder="1" applyAlignment="1">
      <alignment horizontal="center" vertical="center"/>
      <protection/>
    </xf>
    <xf numFmtId="0" fontId="16" fillId="0" borderId="58" xfId="52" applyFont="1" applyBorder="1" applyAlignment="1">
      <alignment horizontal="center" vertical="center" wrapText="1"/>
      <protection/>
    </xf>
    <xf numFmtId="0" fontId="13" fillId="0" borderId="21" xfId="52" applyFont="1" applyBorder="1" applyAlignment="1">
      <alignment horizontal="center" vertical="center" wrapText="1"/>
      <protection/>
    </xf>
    <xf numFmtId="0" fontId="22" fillId="43" borderId="21" xfId="52" applyFont="1" applyFill="1" applyBorder="1" applyAlignment="1">
      <alignment horizontal="center" vertical="center" wrapText="1"/>
      <protection/>
    </xf>
    <xf numFmtId="166" fontId="61" fillId="0" borderId="21" xfId="52" applyNumberFormat="1" applyFont="1" applyBorder="1" applyAlignment="1">
      <alignment horizontal="center" vertical="center" wrapText="1"/>
      <protection/>
    </xf>
    <xf numFmtId="4" fontId="13" fillId="0" borderId="21" xfId="52" applyNumberFormat="1" applyFont="1" applyBorder="1" applyAlignment="1">
      <alignment horizontal="center" vertical="center" wrapText="1"/>
      <protection/>
    </xf>
    <xf numFmtId="4" fontId="3" fillId="0" borderId="21" xfId="52" applyNumberFormat="1" applyFont="1" applyBorder="1" applyAlignment="1">
      <alignment horizontal="center" vertical="center" wrapText="1"/>
      <protection/>
    </xf>
    <xf numFmtId="0" fontId="16" fillId="0" borderId="58" xfId="52" applyFont="1" applyFill="1" applyBorder="1" applyAlignment="1">
      <alignment horizontal="center" vertical="center" wrapText="1"/>
      <protection/>
    </xf>
    <xf numFmtId="4" fontId="13" fillId="0" borderId="21" xfId="52" applyNumberFormat="1" applyFont="1" applyFill="1" applyBorder="1" applyAlignment="1">
      <alignment horizontal="center" vertical="center" wrapText="1"/>
      <protection/>
    </xf>
    <xf numFmtId="0" fontId="14" fillId="0" borderId="58" xfId="52" applyFont="1" applyBorder="1" applyAlignment="1">
      <alignment horizontal="left" vertical="top" wrapText="1"/>
      <protection/>
    </xf>
    <xf numFmtId="0" fontId="14" fillId="0" borderId="21" xfId="52" applyFont="1" applyBorder="1" applyAlignment="1">
      <alignment horizontal="left" vertical="top" wrapText="1"/>
      <protection/>
    </xf>
    <xf numFmtId="4" fontId="14" fillId="0" borderId="21" xfId="52" applyNumberFormat="1" applyFont="1" applyBorder="1" applyAlignment="1">
      <alignment horizontal="right" vertical="center" wrapText="1"/>
      <protection/>
    </xf>
    <xf numFmtId="4" fontId="14" fillId="0" borderId="23" xfId="52" applyNumberFormat="1" applyFont="1" applyBorder="1" applyAlignment="1">
      <alignment horizontal="right" vertical="center" wrapText="1"/>
      <protection/>
    </xf>
    <xf numFmtId="0" fontId="14" fillId="0" borderId="59" xfId="52" applyFont="1" applyBorder="1" applyAlignment="1">
      <alignment horizontal="left" vertical="top" wrapText="1"/>
      <protection/>
    </xf>
    <xf numFmtId="0" fontId="14" fillId="0" borderId="23" xfId="52" applyFont="1" applyBorder="1" applyAlignment="1">
      <alignment horizontal="left" vertical="top" wrapText="1"/>
      <protection/>
    </xf>
    <xf numFmtId="2" fontId="10" fillId="48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kepno.e-mapa.net/?userview=425" TargetMode="External" /><Relationship Id="rId2" Type="http://schemas.openxmlformats.org/officeDocument/2006/relationships/hyperlink" Target="https://kepno.e-mapa.net/?userview=426" TargetMode="External" /><Relationship Id="rId3" Type="http://schemas.openxmlformats.org/officeDocument/2006/relationships/hyperlink" Target="https://kepno.e-mapa.net/?userview=429" TargetMode="External" /><Relationship Id="rId4" Type="http://schemas.openxmlformats.org/officeDocument/2006/relationships/hyperlink" Target="https://kepno.e-mapa.net/?userview=431" TargetMode="External" /><Relationship Id="rId5" Type="http://schemas.openxmlformats.org/officeDocument/2006/relationships/hyperlink" Target="https://kepno.e-mapa.net/?userview=430" TargetMode="External" /><Relationship Id="rId6" Type="http://schemas.openxmlformats.org/officeDocument/2006/relationships/hyperlink" Target="https://kepno.e-mapa.net/?userview=428" TargetMode="External" /><Relationship Id="rId7" Type="http://schemas.openxmlformats.org/officeDocument/2006/relationships/hyperlink" Target="https://kepno.e-mapa.net/?userview=427" TargetMode="External" /><Relationship Id="rId8" Type="http://schemas.openxmlformats.org/officeDocument/2006/relationships/hyperlink" Target="https://kepno.e-mapa.net/?userview=430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5"/>
  <sheetViews>
    <sheetView zoomScale="76" zoomScaleNormal="76" zoomScaleSheetLayoutView="32" zoomScalePageLayoutView="0" workbookViewId="0" topLeftCell="H4">
      <selection activeCell="A9" sqref="A9:IV9"/>
    </sheetView>
  </sheetViews>
  <sheetFormatPr defaultColWidth="9.00390625" defaultRowHeight="12.75" customHeight="1"/>
  <cols>
    <col min="1" max="1" width="18.50390625" style="0" customWidth="1"/>
    <col min="2" max="2" width="50.50390625" style="0" customWidth="1"/>
    <col min="3" max="3" width="23.50390625" style="0" customWidth="1"/>
    <col min="4" max="4" width="32.00390625" style="0" customWidth="1"/>
    <col min="5" max="6" width="23.625" style="0" customWidth="1"/>
    <col min="7" max="7" width="30.25390625" style="0" customWidth="1"/>
    <col min="8" max="14" width="23.625" style="0" customWidth="1"/>
    <col min="15" max="15" width="29.50390625" style="0" customWidth="1"/>
    <col min="16" max="16" width="23.625" style="0" customWidth="1"/>
    <col min="17" max="17" width="31.625" style="0" customWidth="1"/>
    <col min="18" max="18" width="23.625" style="0" customWidth="1"/>
    <col min="19" max="20" width="31.625" style="0" customWidth="1"/>
    <col min="21" max="22" width="23.625" style="0" customWidth="1"/>
    <col min="23" max="23" width="32.125" style="0" customWidth="1"/>
  </cols>
  <sheetData>
    <row r="1" spans="2:23" ht="40.5" customHeight="1">
      <c r="B1" s="134" t="s">
        <v>63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</row>
    <row r="2" spans="1:23" ht="40.5" customHeight="1">
      <c r="A2" s="148" t="s">
        <v>61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62"/>
    </row>
    <row r="3" spans="1:23" ht="33" customHeight="1" thickBot="1">
      <c r="A3" s="64" t="s">
        <v>52</v>
      </c>
      <c r="B3" s="149" t="s">
        <v>53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26"/>
      <c r="W3" s="126"/>
    </row>
    <row r="4" spans="1:23" ht="50.25" customHeight="1" thickBot="1" thickTop="1">
      <c r="A4" s="144" t="s">
        <v>121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6"/>
      <c r="U4" s="147"/>
      <c r="V4" s="75"/>
      <c r="W4" s="75"/>
    </row>
    <row r="5" spans="1:21" ht="50.25" customHeight="1" thickBot="1" thickTop="1">
      <c r="A5" s="99"/>
      <c r="B5" s="100"/>
      <c r="C5" s="100"/>
      <c r="D5" s="141" t="s">
        <v>122</v>
      </c>
      <c r="E5" s="141"/>
      <c r="F5" s="141"/>
      <c r="G5" s="141" t="s">
        <v>59</v>
      </c>
      <c r="H5" s="141"/>
      <c r="I5" s="141"/>
      <c r="J5" s="141" t="s">
        <v>57</v>
      </c>
      <c r="K5" s="141"/>
      <c r="L5" s="141"/>
      <c r="M5" s="141" t="s">
        <v>66</v>
      </c>
      <c r="N5" s="141"/>
      <c r="O5" s="141" t="s">
        <v>87</v>
      </c>
      <c r="P5" s="141"/>
      <c r="Q5" s="141" t="s">
        <v>72</v>
      </c>
      <c r="R5" s="141"/>
      <c r="S5" s="141" t="s">
        <v>88</v>
      </c>
      <c r="T5" s="142"/>
      <c r="U5" s="143"/>
    </row>
    <row r="6" spans="1:21" ht="78" customHeight="1" thickTop="1">
      <c r="A6" s="135" t="s">
        <v>0</v>
      </c>
      <c r="B6" s="137" t="s">
        <v>1</v>
      </c>
      <c r="C6" s="139" t="s">
        <v>2</v>
      </c>
      <c r="D6" s="21" t="s">
        <v>123</v>
      </c>
      <c r="E6" s="22" t="s">
        <v>124</v>
      </c>
      <c r="F6" s="23" t="s">
        <v>11</v>
      </c>
      <c r="G6" s="21" t="s">
        <v>115</v>
      </c>
      <c r="H6" s="22" t="s">
        <v>56</v>
      </c>
      <c r="I6" s="98" t="s">
        <v>11</v>
      </c>
      <c r="J6" s="21" t="s">
        <v>57</v>
      </c>
      <c r="K6" s="22" t="s">
        <v>58</v>
      </c>
      <c r="L6" s="23" t="s">
        <v>11</v>
      </c>
      <c r="M6" s="21" t="s">
        <v>67</v>
      </c>
      <c r="N6" s="98" t="s">
        <v>68</v>
      </c>
      <c r="O6" s="21" t="s">
        <v>69</v>
      </c>
      <c r="P6" s="98" t="s">
        <v>70</v>
      </c>
      <c r="Q6" s="21" t="s">
        <v>120</v>
      </c>
      <c r="R6" s="98" t="s">
        <v>70</v>
      </c>
      <c r="S6" s="21" t="s">
        <v>106</v>
      </c>
      <c r="T6" s="117" t="s">
        <v>108</v>
      </c>
      <c r="U6" s="98" t="s">
        <v>70</v>
      </c>
    </row>
    <row r="7" spans="1:21" ht="15.75" customHeight="1">
      <c r="A7" s="136"/>
      <c r="B7" s="138"/>
      <c r="C7" s="140"/>
      <c r="D7" s="15" t="s">
        <v>89</v>
      </c>
      <c r="E7" s="2" t="s">
        <v>3</v>
      </c>
      <c r="F7" s="3" t="s">
        <v>3</v>
      </c>
      <c r="G7" s="15" t="s">
        <v>12</v>
      </c>
      <c r="H7" s="2" t="s">
        <v>3</v>
      </c>
      <c r="I7" s="2" t="s">
        <v>3</v>
      </c>
      <c r="J7" s="15" t="s">
        <v>12</v>
      </c>
      <c r="K7" s="2" t="s">
        <v>3</v>
      </c>
      <c r="L7" s="3" t="s">
        <v>3</v>
      </c>
      <c r="M7" s="15" t="s">
        <v>12</v>
      </c>
      <c r="N7" s="4" t="s">
        <v>71</v>
      </c>
      <c r="O7" s="15" t="s">
        <v>15</v>
      </c>
      <c r="P7" s="4" t="s">
        <v>71</v>
      </c>
      <c r="Q7" s="15" t="s">
        <v>12</v>
      </c>
      <c r="R7" s="77" t="s">
        <v>71</v>
      </c>
      <c r="S7" s="123" t="s">
        <v>89</v>
      </c>
      <c r="T7" s="2" t="s">
        <v>109</v>
      </c>
      <c r="U7" s="83" t="s">
        <v>71</v>
      </c>
    </row>
    <row r="8" spans="1:21" ht="15.75" customHeight="1">
      <c r="A8" s="1">
        <v>1</v>
      </c>
      <c r="B8" s="2">
        <v>2</v>
      </c>
      <c r="C8" s="14">
        <v>3</v>
      </c>
      <c r="D8" s="15">
        <v>4</v>
      </c>
      <c r="E8" s="2">
        <v>5</v>
      </c>
      <c r="F8" s="3">
        <v>6</v>
      </c>
      <c r="G8" s="1">
        <v>7</v>
      </c>
      <c r="H8" s="5">
        <v>8</v>
      </c>
      <c r="I8" s="24">
        <v>9</v>
      </c>
      <c r="J8" s="15">
        <v>10</v>
      </c>
      <c r="K8" s="2">
        <v>11</v>
      </c>
      <c r="L8" s="3">
        <v>12</v>
      </c>
      <c r="M8" s="1">
        <v>13</v>
      </c>
      <c r="N8" s="24">
        <v>14</v>
      </c>
      <c r="O8" s="15">
        <v>15</v>
      </c>
      <c r="P8" s="4">
        <v>16</v>
      </c>
      <c r="Q8" s="3">
        <v>17</v>
      </c>
      <c r="R8" s="76">
        <v>18</v>
      </c>
      <c r="S8" s="3">
        <v>19</v>
      </c>
      <c r="T8" s="2">
        <v>20</v>
      </c>
      <c r="U8" s="124">
        <v>21</v>
      </c>
    </row>
    <row r="9" spans="1:21" ht="99.75" customHeight="1">
      <c r="A9" s="11">
        <v>1</v>
      </c>
      <c r="B9" s="6" t="s">
        <v>78</v>
      </c>
      <c r="C9" s="13" t="s">
        <v>64</v>
      </c>
      <c r="D9" s="91" t="s">
        <v>65</v>
      </c>
      <c r="E9" s="92">
        <v>15450</v>
      </c>
      <c r="F9" s="93">
        <f>E9</f>
        <v>15450</v>
      </c>
      <c r="G9" s="25" t="s">
        <v>13</v>
      </c>
      <c r="H9" s="35">
        <v>10450</v>
      </c>
      <c r="I9" s="36">
        <v>0</v>
      </c>
      <c r="J9" s="131" t="s">
        <v>14</v>
      </c>
      <c r="K9" s="132">
        <f>H9</f>
        <v>10450</v>
      </c>
      <c r="L9" s="133">
        <v>0</v>
      </c>
      <c r="M9" s="129">
        <v>5</v>
      </c>
      <c r="N9" s="130">
        <v>0</v>
      </c>
      <c r="O9" s="203">
        <v>7</v>
      </c>
      <c r="P9" s="110">
        <v>0</v>
      </c>
      <c r="Q9" s="19">
        <v>5</v>
      </c>
      <c r="R9" s="78">
        <v>0</v>
      </c>
      <c r="S9" s="113">
        <v>5</v>
      </c>
      <c r="T9" s="122">
        <v>5560</v>
      </c>
      <c r="U9" s="114">
        <v>0</v>
      </c>
    </row>
    <row r="10" spans="1:21" ht="96" customHeight="1">
      <c r="A10" s="11">
        <v>2</v>
      </c>
      <c r="B10" s="6" t="s">
        <v>79</v>
      </c>
      <c r="C10" s="13" t="s">
        <v>73</v>
      </c>
      <c r="D10" s="16" t="s">
        <v>8</v>
      </c>
      <c r="E10" s="30">
        <v>44850</v>
      </c>
      <c r="F10" s="32">
        <v>0</v>
      </c>
      <c r="G10" s="25" t="s">
        <v>13</v>
      </c>
      <c r="H10" s="35">
        <v>29100</v>
      </c>
      <c r="I10" s="36">
        <v>0</v>
      </c>
      <c r="J10" s="131" t="s">
        <v>14</v>
      </c>
      <c r="K10" s="132">
        <f>H10</f>
        <v>29100</v>
      </c>
      <c r="L10" s="133">
        <v>0</v>
      </c>
      <c r="M10" s="19" t="s">
        <v>4</v>
      </c>
      <c r="N10" s="27" t="s">
        <v>4</v>
      </c>
      <c r="O10" s="19" t="s">
        <v>4</v>
      </c>
      <c r="P10" s="27" t="s">
        <v>4</v>
      </c>
      <c r="Q10" s="19" t="s">
        <v>4</v>
      </c>
      <c r="R10" s="27" t="s">
        <v>4</v>
      </c>
      <c r="S10" s="19" t="s">
        <v>4</v>
      </c>
      <c r="T10" s="118" t="s">
        <v>4</v>
      </c>
      <c r="U10" s="27" t="s">
        <v>4</v>
      </c>
    </row>
    <row r="11" spans="1:21" ht="45" customHeight="1">
      <c r="A11" s="11">
        <v>3</v>
      </c>
      <c r="B11" s="6" t="s">
        <v>80</v>
      </c>
      <c r="C11" s="13" t="s">
        <v>74</v>
      </c>
      <c r="D11" s="18" t="s">
        <v>10</v>
      </c>
      <c r="E11" s="71">
        <v>2071</v>
      </c>
      <c r="F11" s="34">
        <v>0</v>
      </c>
      <c r="G11" s="85" t="s">
        <v>14</v>
      </c>
      <c r="H11" s="86">
        <v>1730</v>
      </c>
      <c r="I11" s="87">
        <v>0</v>
      </c>
      <c r="J11" s="131" t="s">
        <v>14</v>
      </c>
      <c r="K11" s="132">
        <f>H11</f>
        <v>1730</v>
      </c>
      <c r="L11" s="133">
        <v>0</v>
      </c>
      <c r="M11" s="19" t="s">
        <v>4</v>
      </c>
      <c r="N11" s="27" t="s">
        <v>4</v>
      </c>
      <c r="O11" s="19" t="s">
        <v>4</v>
      </c>
      <c r="P11" s="27" t="s">
        <v>4</v>
      </c>
      <c r="Q11" s="19" t="s">
        <v>4</v>
      </c>
      <c r="R11" s="27" t="s">
        <v>4</v>
      </c>
      <c r="S11" s="19" t="s">
        <v>4</v>
      </c>
      <c r="T11" s="118" t="s">
        <v>4</v>
      </c>
      <c r="U11" s="27" t="s">
        <v>4</v>
      </c>
    </row>
    <row r="12" spans="1:21" s="70" customFormat="1" ht="53.25" customHeight="1">
      <c r="A12" s="11">
        <v>4</v>
      </c>
      <c r="B12" s="73" t="s">
        <v>81</v>
      </c>
      <c r="C12" s="84" t="s">
        <v>75</v>
      </c>
      <c r="D12" s="18" t="s">
        <v>10</v>
      </c>
      <c r="E12" s="71">
        <v>320</v>
      </c>
      <c r="F12" s="34">
        <v>0</v>
      </c>
      <c r="G12" s="88" t="s">
        <v>14</v>
      </c>
      <c r="H12" s="89">
        <v>240</v>
      </c>
      <c r="I12" s="90">
        <v>0</v>
      </c>
      <c r="J12" s="131" t="s">
        <v>14</v>
      </c>
      <c r="K12" s="132">
        <f>H12</f>
        <v>240</v>
      </c>
      <c r="L12" s="133">
        <v>0</v>
      </c>
      <c r="M12" s="67" t="s">
        <v>4</v>
      </c>
      <c r="N12" s="69" t="s">
        <v>4</v>
      </c>
      <c r="O12" s="67" t="s">
        <v>4</v>
      </c>
      <c r="P12" s="69" t="s">
        <v>4</v>
      </c>
      <c r="Q12" s="67" t="s">
        <v>4</v>
      </c>
      <c r="R12" s="69" t="s">
        <v>4</v>
      </c>
      <c r="S12" s="67" t="s">
        <v>4</v>
      </c>
      <c r="T12" s="119" t="s">
        <v>4</v>
      </c>
      <c r="U12" s="69" t="s">
        <v>4</v>
      </c>
    </row>
    <row r="13" spans="1:69" ht="45" customHeight="1">
      <c r="A13" s="11">
        <v>5</v>
      </c>
      <c r="B13" s="73" t="s">
        <v>82</v>
      </c>
      <c r="C13" s="13" t="s">
        <v>76</v>
      </c>
      <c r="D13" s="16" t="s">
        <v>8</v>
      </c>
      <c r="E13" s="30">
        <v>1124</v>
      </c>
      <c r="F13" s="32">
        <v>0</v>
      </c>
      <c r="G13" s="25" t="s">
        <v>13</v>
      </c>
      <c r="H13" s="72">
        <f>E13</f>
        <v>1124</v>
      </c>
      <c r="I13" s="36">
        <v>0</v>
      </c>
      <c r="J13" s="131" t="s">
        <v>14</v>
      </c>
      <c r="K13" s="132">
        <f>E13</f>
        <v>1124</v>
      </c>
      <c r="L13" s="133">
        <v>0</v>
      </c>
      <c r="M13" s="19" t="s">
        <v>4</v>
      </c>
      <c r="N13" s="27" t="s">
        <v>4</v>
      </c>
      <c r="O13" s="19" t="s">
        <v>4</v>
      </c>
      <c r="P13" s="27" t="s">
        <v>4</v>
      </c>
      <c r="Q13" s="65" t="s">
        <v>4</v>
      </c>
      <c r="R13" s="66" t="s">
        <v>4</v>
      </c>
      <c r="S13" s="65" t="s">
        <v>4</v>
      </c>
      <c r="T13" s="120" t="s">
        <v>4</v>
      </c>
      <c r="U13" s="66" t="s">
        <v>4</v>
      </c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</row>
    <row r="14" spans="1:21" s="68" customFormat="1" ht="54" customHeight="1">
      <c r="A14" s="11">
        <v>6</v>
      </c>
      <c r="B14" s="74" t="s">
        <v>83</v>
      </c>
      <c r="C14" s="97" t="s">
        <v>77</v>
      </c>
      <c r="D14" s="18" t="s">
        <v>10</v>
      </c>
      <c r="E14" s="71">
        <v>1885</v>
      </c>
      <c r="F14" s="34">
        <v>0</v>
      </c>
      <c r="G14" s="94" t="s">
        <v>14</v>
      </c>
      <c r="H14" s="109">
        <f>E14</f>
        <v>1885</v>
      </c>
      <c r="I14" s="125">
        <v>0</v>
      </c>
      <c r="J14" s="131" t="s">
        <v>14</v>
      </c>
      <c r="K14" s="132">
        <f>E14</f>
        <v>1885</v>
      </c>
      <c r="L14" s="133">
        <v>0</v>
      </c>
      <c r="M14" s="65" t="s">
        <v>4</v>
      </c>
      <c r="N14" s="66" t="s">
        <v>4</v>
      </c>
      <c r="O14" s="65" t="s">
        <v>4</v>
      </c>
      <c r="P14" s="66" t="s">
        <v>4</v>
      </c>
      <c r="Q14" s="65" t="s">
        <v>4</v>
      </c>
      <c r="R14" s="66" t="s">
        <v>4</v>
      </c>
      <c r="S14" s="65" t="s">
        <v>4</v>
      </c>
      <c r="T14" s="120" t="s">
        <v>4</v>
      </c>
      <c r="U14" s="66" t="s">
        <v>4</v>
      </c>
    </row>
    <row r="15" spans="1:21" ht="42.75" customHeight="1">
      <c r="A15" s="11">
        <v>7</v>
      </c>
      <c r="B15" s="6" t="s">
        <v>84</v>
      </c>
      <c r="C15" s="97" t="s">
        <v>77</v>
      </c>
      <c r="D15" s="18" t="s">
        <v>10</v>
      </c>
      <c r="E15" s="71">
        <v>2200</v>
      </c>
      <c r="F15" s="34">
        <v>0</v>
      </c>
      <c r="G15" s="94" t="s">
        <v>14</v>
      </c>
      <c r="H15" s="109">
        <f>E15</f>
        <v>2200</v>
      </c>
      <c r="I15" s="125">
        <v>0</v>
      </c>
      <c r="J15" s="131" t="s">
        <v>14</v>
      </c>
      <c r="K15" s="132">
        <f>E15</f>
        <v>2200</v>
      </c>
      <c r="L15" s="133">
        <v>0</v>
      </c>
      <c r="M15" s="19" t="s">
        <v>4</v>
      </c>
      <c r="N15" s="27" t="s">
        <v>4</v>
      </c>
      <c r="O15" s="65" t="s">
        <v>4</v>
      </c>
      <c r="P15" s="66" t="s">
        <v>4</v>
      </c>
      <c r="Q15" s="19" t="s">
        <v>4</v>
      </c>
      <c r="R15" s="27" t="s">
        <v>4</v>
      </c>
      <c r="S15" s="19" t="s">
        <v>4</v>
      </c>
      <c r="T15" s="118" t="s">
        <v>4</v>
      </c>
      <c r="U15" s="27" t="s">
        <v>4</v>
      </c>
    </row>
    <row r="16" spans="1:21" ht="93" customHeight="1">
      <c r="A16" s="11">
        <v>8</v>
      </c>
      <c r="B16" s="10" t="s">
        <v>85</v>
      </c>
      <c r="C16" s="13" t="s">
        <v>86</v>
      </c>
      <c r="D16" s="17" t="s">
        <v>9</v>
      </c>
      <c r="E16" s="7">
        <v>10477</v>
      </c>
      <c r="F16" s="33">
        <v>0</v>
      </c>
      <c r="G16" s="95" t="s">
        <v>14</v>
      </c>
      <c r="H16" s="96">
        <f>E16</f>
        <v>10477</v>
      </c>
      <c r="I16" s="87">
        <v>0</v>
      </c>
      <c r="J16" s="131" t="s">
        <v>14</v>
      </c>
      <c r="K16" s="132">
        <v>2400</v>
      </c>
      <c r="L16" s="133">
        <v>0</v>
      </c>
      <c r="M16" s="19" t="s">
        <v>4</v>
      </c>
      <c r="N16" s="27" t="s">
        <v>4</v>
      </c>
      <c r="O16" s="19" t="s">
        <v>4</v>
      </c>
      <c r="P16" s="27" t="s">
        <v>4</v>
      </c>
      <c r="Q16" s="19" t="s">
        <v>4</v>
      </c>
      <c r="R16" s="27" t="s">
        <v>4</v>
      </c>
      <c r="S16" s="19" t="s">
        <v>4</v>
      </c>
      <c r="T16" s="118" t="s">
        <v>4</v>
      </c>
      <c r="U16" s="27" t="s">
        <v>4</v>
      </c>
    </row>
    <row r="17" spans="1:21" ht="38.25" customHeight="1" thickBot="1">
      <c r="A17" s="151" t="s">
        <v>90</v>
      </c>
      <c r="B17" s="151"/>
      <c r="C17" s="152"/>
      <c r="D17" s="12"/>
      <c r="E17" s="8">
        <f>SUM(E9:E16)</f>
        <v>78377</v>
      </c>
      <c r="F17" s="31"/>
      <c r="G17" s="26"/>
      <c r="H17" s="82">
        <f>SUM(H9:H16)</f>
        <v>57206</v>
      </c>
      <c r="I17" s="20"/>
      <c r="J17" s="26"/>
      <c r="K17" s="8">
        <f>SUM(K9:K16)</f>
        <v>49129</v>
      </c>
      <c r="L17" s="9"/>
      <c r="M17" s="26"/>
      <c r="N17" s="20"/>
      <c r="O17" s="26"/>
      <c r="P17" s="28"/>
      <c r="Q17" s="29"/>
      <c r="R17" s="20"/>
      <c r="S17" s="29"/>
      <c r="T17" s="121"/>
      <c r="U17" s="20"/>
    </row>
    <row r="18" ht="16.5" customHeight="1" thickTop="1"/>
    <row r="19" s="37" customFormat="1" ht="15">
      <c r="H19" s="58" t="s">
        <v>46</v>
      </c>
    </row>
    <row r="20" spans="2:17" s="37" customFormat="1" ht="23.25">
      <c r="B20" s="59" t="s">
        <v>91</v>
      </c>
      <c r="Q20" s="59" t="s">
        <v>92</v>
      </c>
    </row>
    <row r="21" ht="15.75" customHeight="1"/>
    <row r="25" ht="12.75" customHeight="1">
      <c r="C25" s="81"/>
    </row>
  </sheetData>
  <sheetProtection selectLockedCells="1" selectUnlockedCells="1"/>
  <mergeCells count="15">
    <mergeCell ref="B3:U3"/>
    <mergeCell ref="M5:N5"/>
    <mergeCell ref="O5:P5"/>
    <mergeCell ref="Q5:R5"/>
    <mergeCell ref="A17:C17"/>
    <mergeCell ref="B1:W1"/>
    <mergeCell ref="A6:A7"/>
    <mergeCell ref="B6:B7"/>
    <mergeCell ref="C6:C7"/>
    <mergeCell ref="D5:F5"/>
    <mergeCell ref="G5:I5"/>
    <mergeCell ref="S5:U5"/>
    <mergeCell ref="A4:U4"/>
    <mergeCell ref="J5:L5"/>
    <mergeCell ref="A2:V2"/>
  </mergeCells>
  <hyperlinks>
    <hyperlink ref="C9" r:id="rId1" display="973/93"/>
    <hyperlink ref="C10" r:id="rId2" display="cz. 973/93, 973/94"/>
    <hyperlink ref="C13" r:id="rId3" display="973/25"/>
    <hyperlink ref="C16" r:id="rId4" display="dz. 973/1, 973/2, 973/10, 973/12, 973/19, 973/37, 973/60, 973/63, 973/74, 973/75, 973/76, 973/78, 973,84"/>
    <hyperlink ref="C14" r:id="rId5" display="cz. dz. 973/51"/>
    <hyperlink ref="C12" r:id="rId6" display="973/97"/>
    <hyperlink ref="C11" r:id="rId7" display="973/80"/>
    <hyperlink ref="C15" r:id="rId8" display="cz. dz. 973/51"/>
  </hyperlinks>
  <printOptions horizontalCentered="1" verticalCentered="1"/>
  <pageMargins left="0.3541666666666667" right="0.3541666666666667" top="0.2361111111111111" bottom="0.19652777777777777" header="0.5118055555555555" footer="0.5118055555555555"/>
  <pageSetup fitToWidth="0" fitToHeight="1" horizontalDpi="300" verticalDpi="300" orientation="landscape" paperSize="8" scale="91" r:id="rId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tabSelected="1" zoomScale="80" zoomScaleNormal="80" zoomScaleSheetLayoutView="39" zoomScalePageLayoutView="0" workbookViewId="0" topLeftCell="A22">
      <selection activeCell="D32" sqref="D32:D34"/>
    </sheetView>
  </sheetViews>
  <sheetFormatPr defaultColWidth="9.125" defaultRowHeight="12.75"/>
  <cols>
    <col min="1" max="1" width="8.00390625" style="37" customWidth="1"/>
    <col min="2" max="2" width="37.00390625" style="37" customWidth="1"/>
    <col min="3" max="3" width="11.875" style="37" customWidth="1"/>
    <col min="4" max="4" width="19.125" style="37" customWidth="1"/>
    <col min="5" max="5" width="19.50390625" style="37" customWidth="1"/>
    <col min="6" max="6" width="21.125" style="37" customWidth="1"/>
    <col min="7" max="7" width="24.125" style="37" customWidth="1"/>
    <col min="8" max="8" width="23.875" style="37" customWidth="1"/>
    <col min="9" max="9" width="25.125" style="37" customWidth="1"/>
    <col min="10" max="10" width="33.375" style="37" customWidth="1"/>
    <col min="11" max="11" width="9.125" style="37" customWidth="1"/>
    <col min="12" max="12" width="10.125" style="37" bestFit="1" customWidth="1"/>
    <col min="13" max="16384" width="9.125" style="37" customWidth="1"/>
  </cols>
  <sheetData>
    <row r="1" spans="2:25" ht="40.5" customHeight="1">
      <c r="B1" s="134" t="s">
        <v>62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</row>
    <row r="2" spans="1:25" ht="40.5" customHeight="1">
      <c r="A2" s="148" t="s">
        <v>61</v>
      </c>
      <c r="B2" s="148"/>
      <c r="C2" s="148"/>
      <c r="D2" s="148"/>
      <c r="E2" s="148"/>
      <c r="F2" s="148"/>
      <c r="G2" s="148"/>
      <c r="H2" s="148"/>
      <c r="I2" s="148"/>
      <c r="J2" s="148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2"/>
    </row>
    <row r="3" spans="1:10" ht="24.75" customHeight="1" thickBot="1">
      <c r="A3" s="37" t="s">
        <v>16</v>
      </c>
      <c r="B3" s="176" t="s">
        <v>17</v>
      </c>
      <c r="C3" s="176"/>
      <c r="D3" s="176"/>
      <c r="E3" s="176"/>
      <c r="F3" s="176"/>
      <c r="G3" s="176"/>
      <c r="H3" s="176"/>
      <c r="I3" s="176"/>
      <c r="J3" s="176"/>
    </row>
    <row r="4" spans="1:10" ht="73.5" customHeight="1" thickTop="1">
      <c r="A4" s="177" t="s">
        <v>0</v>
      </c>
      <c r="B4" s="180" t="s">
        <v>18</v>
      </c>
      <c r="C4" s="180" t="s">
        <v>19</v>
      </c>
      <c r="D4" s="180" t="s">
        <v>110</v>
      </c>
      <c r="E4" s="180" t="s">
        <v>20</v>
      </c>
      <c r="F4" s="180" t="s">
        <v>21</v>
      </c>
      <c r="G4" s="184" t="s">
        <v>103</v>
      </c>
      <c r="H4" s="184" t="s">
        <v>127</v>
      </c>
      <c r="I4" s="184" t="s">
        <v>113</v>
      </c>
      <c r="J4" s="187" t="s">
        <v>22</v>
      </c>
    </row>
    <row r="5" spans="1:10" ht="20.25" customHeight="1">
      <c r="A5" s="178"/>
      <c r="B5" s="181"/>
      <c r="C5" s="183"/>
      <c r="D5" s="183"/>
      <c r="E5" s="183"/>
      <c r="F5" s="183"/>
      <c r="G5" s="185"/>
      <c r="H5" s="186"/>
      <c r="I5" s="185"/>
      <c r="J5" s="188"/>
    </row>
    <row r="6" spans="1:10" ht="20.25" customHeight="1">
      <c r="A6" s="178"/>
      <c r="B6" s="182"/>
      <c r="C6" s="38" t="s">
        <v>111</v>
      </c>
      <c r="D6" s="38" t="s">
        <v>23</v>
      </c>
      <c r="E6" s="38" t="s">
        <v>24</v>
      </c>
      <c r="F6" s="40" t="s">
        <v>24</v>
      </c>
      <c r="G6" s="40" t="s">
        <v>25</v>
      </c>
      <c r="H6" s="39" t="s">
        <v>112</v>
      </c>
      <c r="I6" s="40" t="s">
        <v>25</v>
      </c>
      <c r="J6" s="41" t="s">
        <v>26</v>
      </c>
    </row>
    <row r="7" spans="1:10" ht="15">
      <c r="A7" s="179"/>
      <c r="B7" s="40" t="s">
        <v>5</v>
      </c>
      <c r="C7" s="40" t="s">
        <v>6</v>
      </c>
      <c r="D7" s="40" t="s">
        <v>7</v>
      </c>
      <c r="E7" s="40" t="s">
        <v>27</v>
      </c>
      <c r="F7" s="40" t="s">
        <v>28</v>
      </c>
      <c r="G7" s="40" t="s">
        <v>29</v>
      </c>
      <c r="H7" s="40" t="s">
        <v>30</v>
      </c>
      <c r="I7" s="40" t="s">
        <v>31</v>
      </c>
      <c r="J7" s="41" t="s">
        <v>32</v>
      </c>
    </row>
    <row r="8" spans="1:10" ht="46.5">
      <c r="A8" s="189" t="s">
        <v>33</v>
      </c>
      <c r="B8" s="101" t="s">
        <v>125</v>
      </c>
      <c r="C8" s="190" t="s">
        <v>34</v>
      </c>
      <c r="D8" s="191">
        <v>215</v>
      </c>
      <c r="E8" s="192">
        <v>0</v>
      </c>
      <c r="F8" s="170">
        <f>D8*E8</f>
        <v>0</v>
      </c>
      <c r="G8" s="193">
        <v>15450</v>
      </c>
      <c r="H8" s="153">
        <f>F8/G8</f>
        <v>0</v>
      </c>
      <c r="I8" s="194">
        <v>0</v>
      </c>
      <c r="J8" s="157">
        <f>H8*I8</f>
        <v>0</v>
      </c>
    </row>
    <row r="9" spans="1:10" ht="15">
      <c r="A9" s="189"/>
      <c r="B9" s="102" t="s">
        <v>93</v>
      </c>
      <c r="C9" s="190"/>
      <c r="D9" s="191"/>
      <c r="E9" s="192"/>
      <c r="F9" s="171"/>
      <c r="G9" s="193"/>
      <c r="H9" s="153"/>
      <c r="I9" s="194"/>
      <c r="J9" s="157"/>
    </row>
    <row r="10" spans="1:12" ht="24.75" customHeight="1">
      <c r="A10" s="189"/>
      <c r="B10" s="101" t="s">
        <v>94</v>
      </c>
      <c r="C10" s="190"/>
      <c r="D10" s="191"/>
      <c r="E10" s="192"/>
      <c r="F10" s="172"/>
      <c r="G10" s="193"/>
      <c r="H10" s="153"/>
      <c r="I10" s="194"/>
      <c r="J10" s="157"/>
      <c r="L10" s="80"/>
    </row>
    <row r="11" spans="1:10" ht="46.5">
      <c r="A11" s="189" t="s">
        <v>36</v>
      </c>
      <c r="B11" s="103" t="s">
        <v>126</v>
      </c>
      <c r="C11" s="190" t="s">
        <v>34</v>
      </c>
      <c r="D11" s="191">
        <v>129</v>
      </c>
      <c r="E11" s="192">
        <v>0</v>
      </c>
      <c r="F11" s="170">
        <f>D11*E11</f>
        <v>0</v>
      </c>
      <c r="G11" s="193">
        <v>45974</v>
      </c>
      <c r="H11" s="153">
        <f>F11/G11</f>
        <v>0</v>
      </c>
      <c r="I11" s="194">
        <v>0</v>
      </c>
      <c r="J11" s="157">
        <f>H11*I11</f>
        <v>0</v>
      </c>
    </row>
    <row r="12" spans="1:10" ht="15" customHeight="1">
      <c r="A12" s="189"/>
      <c r="B12" s="104" t="s">
        <v>35</v>
      </c>
      <c r="C12" s="190"/>
      <c r="D12" s="191"/>
      <c r="E12" s="192"/>
      <c r="F12" s="171"/>
      <c r="G12" s="193"/>
      <c r="H12" s="153"/>
      <c r="I12" s="194"/>
      <c r="J12" s="157"/>
    </row>
    <row r="13" spans="1:10" ht="15" customHeight="1">
      <c r="A13" s="189"/>
      <c r="B13" s="103" t="s">
        <v>95</v>
      </c>
      <c r="C13" s="190"/>
      <c r="D13" s="191"/>
      <c r="E13" s="192"/>
      <c r="F13" s="172"/>
      <c r="G13" s="193"/>
      <c r="H13" s="153"/>
      <c r="I13" s="194"/>
      <c r="J13" s="157"/>
    </row>
    <row r="14" spans="1:10" ht="46.5">
      <c r="A14" s="189" t="s">
        <v>38</v>
      </c>
      <c r="B14" s="105" t="s">
        <v>125</v>
      </c>
      <c r="C14" s="190" t="s">
        <v>34</v>
      </c>
      <c r="D14" s="191">
        <v>86</v>
      </c>
      <c r="E14" s="192">
        <v>0</v>
      </c>
      <c r="F14" s="170">
        <f>D14*E14</f>
        <v>0</v>
      </c>
      <c r="G14" s="193">
        <v>6476</v>
      </c>
      <c r="H14" s="153">
        <f>F14/G14</f>
        <v>0</v>
      </c>
      <c r="I14" s="194">
        <v>0</v>
      </c>
      <c r="J14" s="157">
        <f>H14*I14</f>
        <v>0</v>
      </c>
    </row>
    <row r="15" spans="1:10" ht="15.75" customHeight="1">
      <c r="A15" s="189"/>
      <c r="B15" s="106" t="s">
        <v>37</v>
      </c>
      <c r="C15" s="190"/>
      <c r="D15" s="191"/>
      <c r="E15" s="192"/>
      <c r="F15" s="171"/>
      <c r="G15" s="193"/>
      <c r="H15" s="153"/>
      <c r="I15" s="194"/>
      <c r="J15" s="157"/>
    </row>
    <row r="16" spans="1:10" ht="26.25" customHeight="1">
      <c r="A16" s="189"/>
      <c r="B16" s="105" t="s">
        <v>96</v>
      </c>
      <c r="C16" s="190"/>
      <c r="D16" s="191"/>
      <c r="E16" s="192"/>
      <c r="F16" s="172"/>
      <c r="G16" s="193"/>
      <c r="H16" s="153"/>
      <c r="I16" s="194"/>
      <c r="J16" s="157"/>
    </row>
    <row r="17" spans="1:10" ht="51.75" customHeight="1">
      <c r="A17" s="161" t="s">
        <v>47</v>
      </c>
      <c r="B17" s="107" t="s">
        <v>125</v>
      </c>
      <c r="C17" s="158" t="s">
        <v>34</v>
      </c>
      <c r="D17" s="164">
        <v>43</v>
      </c>
      <c r="E17" s="167">
        <v>0</v>
      </c>
      <c r="F17" s="170">
        <f>D17*E17</f>
        <v>0</v>
      </c>
      <c r="G17" s="173">
        <v>10477</v>
      </c>
      <c r="H17" s="153">
        <f>F17/G17</f>
        <v>0</v>
      </c>
      <c r="I17" s="154">
        <v>0</v>
      </c>
      <c r="J17" s="157">
        <f>H17*I17</f>
        <v>0</v>
      </c>
    </row>
    <row r="18" spans="1:10" ht="17.25" customHeight="1">
      <c r="A18" s="162"/>
      <c r="B18" s="108" t="s">
        <v>39</v>
      </c>
      <c r="C18" s="159"/>
      <c r="D18" s="165"/>
      <c r="E18" s="168"/>
      <c r="F18" s="171"/>
      <c r="G18" s="174"/>
      <c r="H18" s="153"/>
      <c r="I18" s="155"/>
      <c r="J18" s="157"/>
    </row>
    <row r="19" spans="1:10" ht="18" customHeight="1">
      <c r="A19" s="163"/>
      <c r="B19" s="107" t="s">
        <v>60</v>
      </c>
      <c r="C19" s="160"/>
      <c r="D19" s="166"/>
      <c r="E19" s="169"/>
      <c r="F19" s="172"/>
      <c r="G19" s="175"/>
      <c r="H19" s="153"/>
      <c r="I19" s="156"/>
      <c r="J19" s="157"/>
    </row>
    <row r="20" spans="1:10" ht="30.75">
      <c r="A20" s="189" t="s">
        <v>48</v>
      </c>
      <c r="B20" s="42" t="s">
        <v>114</v>
      </c>
      <c r="C20" s="190" t="s">
        <v>34</v>
      </c>
      <c r="D20" s="191">
        <v>12</v>
      </c>
      <c r="E20" s="192">
        <v>0</v>
      </c>
      <c r="F20" s="170">
        <f>D20*E20</f>
        <v>0</v>
      </c>
      <c r="G20" s="193">
        <v>40674</v>
      </c>
      <c r="H20" s="153">
        <f>F20/G20</f>
        <v>0</v>
      </c>
      <c r="I20" s="194">
        <v>0</v>
      </c>
      <c r="J20" s="157">
        <f>H20*I20</f>
        <v>0</v>
      </c>
    </row>
    <row r="21" spans="1:10" ht="18" customHeight="1">
      <c r="A21" s="189"/>
      <c r="B21" s="43" t="s">
        <v>49</v>
      </c>
      <c r="C21" s="190"/>
      <c r="D21" s="191"/>
      <c r="E21" s="192"/>
      <c r="F21" s="171"/>
      <c r="G21" s="193"/>
      <c r="H21" s="153"/>
      <c r="I21" s="194"/>
      <c r="J21" s="157"/>
    </row>
    <row r="22" spans="1:12" ht="35.25" customHeight="1">
      <c r="A22" s="189"/>
      <c r="B22" s="42" t="s">
        <v>97</v>
      </c>
      <c r="C22" s="190"/>
      <c r="D22" s="191"/>
      <c r="E22" s="192"/>
      <c r="F22" s="172"/>
      <c r="G22" s="193"/>
      <c r="H22" s="153"/>
      <c r="I22" s="194"/>
      <c r="J22" s="157"/>
      <c r="L22" s="80"/>
    </row>
    <row r="23" spans="1:10" ht="31.5" customHeight="1">
      <c r="A23" s="195" t="s">
        <v>51</v>
      </c>
      <c r="B23" s="44" t="s">
        <v>116</v>
      </c>
      <c r="C23" s="190" t="s">
        <v>34</v>
      </c>
      <c r="D23" s="191">
        <v>6</v>
      </c>
      <c r="E23" s="192">
        <v>0</v>
      </c>
      <c r="F23" s="170">
        <f>D23*E23</f>
        <v>0</v>
      </c>
      <c r="G23" s="196">
        <v>6055</v>
      </c>
      <c r="H23" s="153">
        <f>F23/G23</f>
        <v>0</v>
      </c>
      <c r="I23" s="194">
        <v>0</v>
      </c>
      <c r="J23" s="157">
        <f>H23*I23</f>
        <v>0</v>
      </c>
    </row>
    <row r="24" spans="1:10" ht="17.25" customHeight="1">
      <c r="A24" s="195"/>
      <c r="B24" s="45" t="s">
        <v>50</v>
      </c>
      <c r="C24" s="190"/>
      <c r="D24" s="191"/>
      <c r="E24" s="192"/>
      <c r="F24" s="171"/>
      <c r="G24" s="196"/>
      <c r="H24" s="153"/>
      <c r="I24" s="194"/>
      <c r="J24" s="157"/>
    </row>
    <row r="25" spans="1:10" ht="46.5" customHeight="1">
      <c r="A25" s="195"/>
      <c r="B25" s="44" t="s">
        <v>98</v>
      </c>
      <c r="C25" s="190"/>
      <c r="D25" s="191"/>
      <c r="E25" s="192"/>
      <c r="F25" s="172"/>
      <c r="G25" s="196"/>
      <c r="H25" s="153"/>
      <c r="I25" s="194"/>
      <c r="J25" s="157"/>
    </row>
    <row r="26" spans="1:10" ht="31.5" customHeight="1">
      <c r="A26" s="189" t="s">
        <v>40</v>
      </c>
      <c r="B26" s="46" t="s">
        <v>117</v>
      </c>
      <c r="C26" s="190" t="s">
        <v>34</v>
      </c>
      <c r="D26" s="191">
        <v>6</v>
      </c>
      <c r="E26" s="192">
        <v>0</v>
      </c>
      <c r="F26" s="170">
        <f>D26*E26</f>
        <v>0</v>
      </c>
      <c r="G26" s="193">
        <v>44959</v>
      </c>
      <c r="H26" s="153">
        <f>F26/G26</f>
        <v>0</v>
      </c>
      <c r="I26" s="194">
        <v>0</v>
      </c>
      <c r="J26" s="157">
        <f>H26*I26</f>
        <v>0</v>
      </c>
    </row>
    <row r="27" spans="1:10" ht="18" customHeight="1">
      <c r="A27" s="189"/>
      <c r="B27" s="47" t="s">
        <v>50</v>
      </c>
      <c r="C27" s="190"/>
      <c r="D27" s="191"/>
      <c r="E27" s="192"/>
      <c r="F27" s="171"/>
      <c r="G27" s="193"/>
      <c r="H27" s="153"/>
      <c r="I27" s="194"/>
      <c r="J27" s="157"/>
    </row>
    <row r="28" spans="1:10" ht="36.75" customHeight="1">
      <c r="A28" s="189"/>
      <c r="B28" s="46" t="s">
        <v>129</v>
      </c>
      <c r="C28" s="190"/>
      <c r="D28" s="191"/>
      <c r="E28" s="192"/>
      <c r="F28" s="172"/>
      <c r="G28" s="193"/>
      <c r="H28" s="153"/>
      <c r="I28" s="194"/>
      <c r="J28" s="157"/>
    </row>
    <row r="29" spans="1:10" ht="34.5" customHeight="1">
      <c r="A29" s="189" t="s">
        <v>130</v>
      </c>
      <c r="B29" s="127" t="s">
        <v>119</v>
      </c>
      <c r="C29" s="190" t="s">
        <v>34</v>
      </c>
      <c r="D29" s="191">
        <v>5</v>
      </c>
      <c r="E29" s="192">
        <v>0</v>
      </c>
      <c r="F29" s="170">
        <f>D29*E29</f>
        <v>0</v>
      </c>
      <c r="G29" s="193">
        <v>5</v>
      </c>
      <c r="H29" s="153">
        <f>F29/G29</f>
        <v>0</v>
      </c>
      <c r="I29" s="194">
        <v>0</v>
      </c>
      <c r="J29" s="157">
        <f>H29*I29</f>
        <v>0</v>
      </c>
    </row>
    <row r="30" spans="1:10" ht="18.75" customHeight="1">
      <c r="A30" s="189"/>
      <c r="B30" s="128" t="s">
        <v>99</v>
      </c>
      <c r="C30" s="190"/>
      <c r="D30" s="191"/>
      <c r="E30" s="192"/>
      <c r="F30" s="171"/>
      <c r="G30" s="193"/>
      <c r="H30" s="153"/>
      <c r="I30" s="194"/>
      <c r="J30" s="157"/>
    </row>
    <row r="31" spans="1:10" ht="35.25" customHeight="1">
      <c r="A31" s="189"/>
      <c r="B31" s="127" t="s">
        <v>100</v>
      </c>
      <c r="C31" s="190"/>
      <c r="D31" s="191"/>
      <c r="E31" s="192"/>
      <c r="F31" s="172"/>
      <c r="G31" s="193"/>
      <c r="H31" s="153"/>
      <c r="I31" s="194"/>
      <c r="J31" s="157"/>
    </row>
    <row r="32" spans="1:10" ht="35.25" customHeight="1">
      <c r="A32" s="189" t="s">
        <v>41</v>
      </c>
      <c r="B32" s="111" t="s">
        <v>101</v>
      </c>
      <c r="C32" s="190" t="s">
        <v>34</v>
      </c>
      <c r="D32" s="191">
        <v>301</v>
      </c>
      <c r="E32" s="192">
        <v>0</v>
      </c>
      <c r="F32" s="170">
        <f>D32*E32</f>
        <v>0</v>
      </c>
      <c r="G32" s="193">
        <v>215</v>
      </c>
      <c r="H32" s="153">
        <f>F32/G32</f>
        <v>0</v>
      </c>
      <c r="I32" s="194">
        <v>0</v>
      </c>
      <c r="J32" s="157">
        <f>H32*I32</f>
        <v>0</v>
      </c>
    </row>
    <row r="33" spans="1:10" ht="15">
      <c r="A33" s="189"/>
      <c r="B33" s="112" t="s">
        <v>131</v>
      </c>
      <c r="C33" s="190"/>
      <c r="D33" s="191"/>
      <c r="E33" s="192"/>
      <c r="F33" s="171"/>
      <c r="G33" s="193"/>
      <c r="H33" s="153"/>
      <c r="I33" s="194"/>
      <c r="J33" s="157"/>
    </row>
    <row r="34" spans="1:10" ht="15">
      <c r="A34" s="189"/>
      <c r="B34" s="111" t="s">
        <v>102</v>
      </c>
      <c r="C34" s="190"/>
      <c r="D34" s="191"/>
      <c r="E34" s="192"/>
      <c r="F34" s="172"/>
      <c r="G34" s="193"/>
      <c r="H34" s="153"/>
      <c r="I34" s="194"/>
      <c r="J34" s="157"/>
    </row>
    <row r="35" spans="1:10" ht="30.75">
      <c r="A35" s="189" t="s">
        <v>42</v>
      </c>
      <c r="B35" s="107" t="s">
        <v>104</v>
      </c>
      <c r="C35" s="190" t="s">
        <v>34</v>
      </c>
      <c r="D35" s="191">
        <v>5</v>
      </c>
      <c r="E35" s="192">
        <v>0</v>
      </c>
      <c r="F35" s="170">
        <f>D35*E35</f>
        <v>0</v>
      </c>
      <c r="G35" s="193">
        <v>5</v>
      </c>
      <c r="H35" s="153">
        <f>F35/G35</f>
        <v>0</v>
      </c>
      <c r="I35" s="194">
        <v>0</v>
      </c>
      <c r="J35" s="157">
        <f>H35*I35</f>
        <v>0</v>
      </c>
    </row>
    <row r="36" spans="1:10" ht="15">
      <c r="A36" s="189"/>
      <c r="B36" s="108" t="s">
        <v>99</v>
      </c>
      <c r="C36" s="190"/>
      <c r="D36" s="191"/>
      <c r="E36" s="192"/>
      <c r="F36" s="171"/>
      <c r="G36" s="193"/>
      <c r="H36" s="153"/>
      <c r="I36" s="194"/>
      <c r="J36" s="157"/>
    </row>
    <row r="37" spans="1:10" ht="18" customHeight="1">
      <c r="A37" s="189"/>
      <c r="B37" s="107" t="s">
        <v>105</v>
      </c>
      <c r="C37" s="190"/>
      <c r="D37" s="191"/>
      <c r="E37" s="192"/>
      <c r="F37" s="172"/>
      <c r="G37" s="193"/>
      <c r="H37" s="153"/>
      <c r="I37" s="194"/>
      <c r="J37" s="157"/>
    </row>
    <row r="38" spans="1:10" ht="30.75">
      <c r="A38" s="189" t="s">
        <v>128</v>
      </c>
      <c r="B38" s="115" t="s">
        <v>118</v>
      </c>
      <c r="C38" s="190" t="s">
        <v>34</v>
      </c>
      <c r="D38" s="191">
        <v>215</v>
      </c>
      <c r="E38" s="192">
        <v>0</v>
      </c>
      <c r="F38" s="170">
        <f>D38*E38</f>
        <v>0</v>
      </c>
      <c r="G38" s="193">
        <v>5560</v>
      </c>
      <c r="H38" s="153">
        <f>F38/G38</f>
        <v>0</v>
      </c>
      <c r="I38" s="194">
        <v>0</v>
      </c>
      <c r="J38" s="157">
        <f>H38*I38</f>
        <v>0</v>
      </c>
    </row>
    <row r="39" spans="1:10" ht="15">
      <c r="A39" s="189"/>
      <c r="B39" s="116" t="s">
        <v>107</v>
      </c>
      <c r="C39" s="190"/>
      <c r="D39" s="191"/>
      <c r="E39" s="192"/>
      <c r="F39" s="171"/>
      <c r="G39" s="193"/>
      <c r="H39" s="153"/>
      <c r="I39" s="194"/>
      <c r="J39" s="157"/>
    </row>
    <row r="40" spans="1:10" ht="20.25" customHeight="1">
      <c r="A40" s="189"/>
      <c r="B40" s="115" t="s">
        <v>55</v>
      </c>
      <c r="C40" s="190"/>
      <c r="D40" s="191"/>
      <c r="E40" s="192"/>
      <c r="F40" s="172"/>
      <c r="G40" s="193"/>
      <c r="H40" s="153"/>
      <c r="I40" s="194"/>
      <c r="J40" s="157"/>
    </row>
    <row r="41" spans="1:10" ht="20.25">
      <c r="A41" s="197" t="s">
        <v>43</v>
      </c>
      <c r="B41" s="198"/>
      <c r="C41" s="198"/>
      <c r="D41" s="198"/>
      <c r="E41" s="198"/>
      <c r="F41" s="48">
        <f>SUM(F8:F40)</f>
        <v>0</v>
      </c>
      <c r="G41" s="199"/>
      <c r="H41" s="49"/>
      <c r="I41" s="50"/>
      <c r="J41" s="51">
        <f>SUM(J8:J40)</f>
        <v>0</v>
      </c>
    </row>
    <row r="42" spans="1:10" ht="20.25">
      <c r="A42" s="197" t="s">
        <v>44</v>
      </c>
      <c r="B42" s="198"/>
      <c r="C42" s="198"/>
      <c r="D42" s="198"/>
      <c r="E42" s="198"/>
      <c r="F42" s="52"/>
      <c r="G42" s="199"/>
      <c r="H42" s="49"/>
      <c r="I42" s="50"/>
      <c r="J42" s="79"/>
    </row>
    <row r="43" spans="1:10" ht="20.25">
      <c r="A43" s="201" t="s">
        <v>45</v>
      </c>
      <c r="B43" s="202"/>
      <c r="C43" s="202"/>
      <c r="D43" s="202"/>
      <c r="E43" s="202"/>
      <c r="F43" s="53">
        <f>(F41*F42)+F41</f>
        <v>0</v>
      </c>
      <c r="G43" s="200"/>
      <c r="H43" s="54"/>
      <c r="I43" s="55"/>
      <c r="J43" s="56">
        <f>(J41*J42)+J41</f>
        <v>0</v>
      </c>
    </row>
    <row r="44" ht="13.5">
      <c r="C44" s="57"/>
    </row>
    <row r="45" ht="15">
      <c r="F45" s="58" t="s">
        <v>46</v>
      </c>
    </row>
    <row r="46" spans="2:9" ht="23.25">
      <c r="B46" s="59" t="s">
        <v>91</v>
      </c>
      <c r="I46" s="59" t="s">
        <v>92</v>
      </c>
    </row>
    <row r="47" ht="15">
      <c r="B47" s="60"/>
    </row>
    <row r="48" spans="1:3" ht="13.5">
      <c r="A48" s="61" t="s">
        <v>54</v>
      </c>
      <c r="C48" s="57"/>
    </row>
  </sheetData>
  <sheetProtection/>
  <mergeCells count="116">
    <mergeCell ref="A41:E41"/>
    <mergeCell ref="G41:G43"/>
    <mergeCell ref="A42:E42"/>
    <mergeCell ref="A43:E43"/>
    <mergeCell ref="I38:I40"/>
    <mergeCell ref="J38:J40"/>
    <mergeCell ref="B1:Y1"/>
    <mergeCell ref="A2:J2"/>
    <mergeCell ref="A38:A40"/>
    <mergeCell ref="C38:C40"/>
    <mergeCell ref="D38:D40"/>
    <mergeCell ref="E38:E40"/>
    <mergeCell ref="F38:F40"/>
    <mergeCell ref="G38:G40"/>
    <mergeCell ref="H38:H40"/>
    <mergeCell ref="J32:J34"/>
    <mergeCell ref="A35:A37"/>
    <mergeCell ref="C35:C37"/>
    <mergeCell ref="D35:D37"/>
    <mergeCell ref="E35:E37"/>
    <mergeCell ref="F35:F37"/>
    <mergeCell ref="G35:G37"/>
    <mergeCell ref="H35:H37"/>
    <mergeCell ref="I35:I37"/>
    <mergeCell ref="J35:J37"/>
    <mergeCell ref="I29:I31"/>
    <mergeCell ref="J29:J31"/>
    <mergeCell ref="H32:H34"/>
    <mergeCell ref="I32:I34"/>
    <mergeCell ref="A32:A34"/>
    <mergeCell ref="C32:C34"/>
    <mergeCell ref="D32:D34"/>
    <mergeCell ref="E32:E34"/>
    <mergeCell ref="F32:F34"/>
    <mergeCell ref="G32:G34"/>
    <mergeCell ref="H26:H28"/>
    <mergeCell ref="I26:I28"/>
    <mergeCell ref="J26:J28"/>
    <mergeCell ref="A29:A31"/>
    <mergeCell ref="C29:C31"/>
    <mergeCell ref="D29:D31"/>
    <mergeCell ref="E29:E31"/>
    <mergeCell ref="F29:F31"/>
    <mergeCell ref="G29:G31"/>
    <mergeCell ref="H29:H31"/>
    <mergeCell ref="A26:A28"/>
    <mergeCell ref="C26:C28"/>
    <mergeCell ref="D26:D28"/>
    <mergeCell ref="E26:E28"/>
    <mergeCell ref="F26:F28"/>
    <mergeCell ref="G26:G28"/>
    <mergeCell ref="J20:J22"/>
    <mergeCell ref="A23:A25"/>
    <mergeCell ref="C23:C25"/>
    <mergeCell ref="D23:D25"/>
    <mergeCell ref="E23:E25"/>
    <mergeCell ref="F23:F25"/>
    <mergeCell ref="G23:G25"/>
    <mergeCell ref="H23:H25"/>
    <mergeCell ref="I23:I25"/>
    <mergeCell ref="J23:J25"/>
    <mergeCell ref="I14:I16"/>
    <mergeCell ref="J14:J16"/>
    <mergeCell ref="A20:A22"/>
    <mergeCell ref="C20:C22"/>
    <mergeCell ref="D20:D22"/>
    <mergeCell ref="E20:E22"/>
    <mergeCell ref="F20:F22"/>
    <mergeCell ref="G20:G22"/>
    <mergeCell ref="H20:H22"/>
    <mergeCell ref="I20:I22"/>
    <mergeCell ref="H11:H13"/>
    <mergeCell ref="I11:I13"/>
    <mergeCell ref="J11:J13"/>
    <mergeCell ref="A14:A16"/>
    <mergeCell ref="C14:C16"/>
    <mergeCell ref="D14:D16"/>
    <mergeCell ref="E14:E16"/>
    <mergeCell ref="F14:F16"/>
    <mergeCell ref="G14:G16"/>
    <mergeCell ref="H14:H16"/>
    <mergeCell ref="A11:A13"/>
    <mergeCell ref="C11:C13"/>
    <mergeCell ref="D11:D13"/>
    <mergeCell ref="E11:E13"/>
    <mergeCell ref="F11:F13"/>
    <mergeCell ref="G11:G13"/>
    <mergeCell ref="J4:J5"/>
    <mergeCell ref="A8:A10"/>
    <mergeCell ref="C8:C10"/>
    <mergeCell ref="D8:D10"/>
    <mergeCell ref="E8:E10"/>
    <mergeCell ref="F8:F10"/>
    <mergeCell ref="G8:G10"/>
    <mergeCell ref="H8:H10"/>
    <mergeCell ref="I8:I10"/>
    <mergeCell ref="J8:J10"/>
    <mergeCell ref="B3:J3"/>
    <mergeCell ref="A4:A7"/>
    <mergeCell ref="B4:B6"/>
    <mergeCell ref="C4:C5"/>
    <mergeCell ref="D4:D5"/>
    <mergeCell ref="E4:E5"/>
    <mergeCell ref="F4:F5"/>
    <mergeCell ref="G4:G5"/>
    <mergeCell ref="H4:H5"/>
    <mergeCell ref="I4:I5"/>
    <mergeCell ref="H17:H19"/>
    <mergeCell ref="I17:I19"/>
    <mergeCell ref="J17:J19"/>
    <mergeCell ref="C17:C19"/>
    <mergeCell ref="A17:A19"/>
    <mergeCell ref="D17:D19"/>
    <mergeCell ref="E17:E19"/>
    <mergeCell ref="F17:F19"/>
    <mergeCell ref="G17:G19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8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</dc:creator>
  <cp:keywords/>
  <dc:description/>
  <cp:lastModifiedBy>Daniel Dyla</cp:lastModifiedBy>
  <cp:lastPrinted>2024-02-21T09:35:03Z</cp:lastPrinted>
  <dcterms:created xsi:type="dcterms:W3CDTF">2019-01-24T09:10:07Z</dcterms:created>
  <dcterms:modified xsi:type="dcterms:W3CDTF">2024-02-23T08:39:44Z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