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'Arkusz1'!$A$1:$E$98</definedName>
  </definedNames>
  <calcPr fullCalcOnLoad="1"/>
</workbook>
</file>

<file path=xl/sharedStrings.xml><?xml version="1.0" encoding="utf-8"?>
<sst xmlns="http://schemas.openxmlformats.org/spreadsheetml/2006/main" count="184" uniqueCount="65">
  <si>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</si>
  <si>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</si>
  <si>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</si>
  <si>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</si>
  <si>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</si>
  <si>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</si>
  <si>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</si>
  <si>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</si>
  <si>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</si>
  <si>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</si>
  <si>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</si>
  <si>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</si>
  <si>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</si>
  <si>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</si>
  <si>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</si>
  <si>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</si>
  <si>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</si>
  <si>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</si>
  <si>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</si>
  <si>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</si>
  <si>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</si>
  <si>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</si>
  <si>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</si>
  <si>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</si>
  <si>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</si>
  <si>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</si>
  <si>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</si>
  <si>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</si>
  <si>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</si>
  <si>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</si>
  <si>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</si>
  <si>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</si>
  <si>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</si>
  <si>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wydatki na obsługę zadania dot.  świadczenia 300 zł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</si>
  <si>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2024</t>
  </si>
  <si>
    <t>4860</t>
  </si>
  <si>
    <t>Pozostałe wydatki bieżące na zadania związane z pomocą obywatelom Ukrainy</t>
  </si>
  <si>
    <t xml:space="preserve">* wydatki na świadczenia 300 zł                                                                                                                                                                                                          </t>
  </si>
  <si>
    <t>Przychody</t>
  </si>
  <si>
    <t>905</t>
  </si>
  <si>
    <t xml:space="preserve">środki niewykorzystane w 2023 roku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</si>
  <si>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</si>
  <si>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</si>
  <si>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</si>
  <si>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</si>
  <si>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</si>
  <si>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</si>
  <si>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r>
      <t xml:space="preserve">Oddziały przedszkolne przy szkołach podstawowych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</si>
  <si>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</si>
  <si>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</si>
  <si>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</si>
  <si>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</si>
  <si>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</si>
  <si>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 xml:space="preserve">* wpływy na obsługę nadawania numerów PESEL -                                                                                                                                                                                   372,69 zł                                                                  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</si>
  <si>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</si>
  <si>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 xml:space="preserve">* wpływy na świadczenia z art. 13 ustawy z dnia 12 marca 2022 r. - 130 628,00 zł                                                                                </t>
  </si>
  <si>
    <t xml:space="preserve">* wpływy na świadczenie 300 zł + obsługę zadania  -                                                                                       14 994,00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</si>
  <si>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3280</t>
  </si>
  <si>
    <t>Świadczenia związane z udzielaniem pomocy obywatelom Ukrainy</t>
  </si>
  <si>
    <t xml:space="preserve">* wydatki na świadczenie z art. 13 ustawy z dnia 12 marca 2022 r. </t>
  </si>
  <si>
    <r>
      <rPr>
        <i/>
        <sz val="12"/>
        <rFont val="Arial"/>
        <family val="2"/>
      </rPr>
      <t>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                                                                                                                                                                                                       </t>
    </r>
  </si>
  <si>
    <t xml:space="preserve"> * wydatki na obsługę zadania dot. nadawania numerów PESEL - 372,69 zł                                                                                                      * wydatki na obsługę zadania dot.  świadczenie z art. 13 ustawy z dnia 12 marca 2022 r. - 445,83 zł                       </t>
  </si>
  <si>
    <t>2340</t>
  </si>
  <si>
    <t>Dotacja celowa dla jednostki spoza sektora finansów publicznych na finansowanie lub dofinansowanie zadań bieżących związanych z pomocą obywatelom Ukrainy</t>
  </si>
  <si>
    <t>Załącznik nr 5 do Zarządzenia Nr 91/2024
Burmistrza Miasta i Gminy Kępno z dnia 3 czerwca 2024 roku
w sprawie zmian w budżecie Gminy Kępno na 2024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</si>
</sst>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49" fontId="6" fillId="0" borderId="20" xfId="0" applyNumberFormat="1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4" fontId="1" fillId="0" borderId="14" xfId="0" applyNumberFormat="1" applyFont="1" applyBorder="1" applyAlignment="1">
      <alignment vertical="top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>
      <alignment/>
    </xf>
    <xf numFmtId="49" fontId="6" fillId="0" borderId="21" xfId="0" applyNumberFormat="1" applyFont="1" applyBorder="1" applyAlignment="1" applyProtection="1">
      <alignment horizontal="left" vertical="top" wrapText="1"/>
      <protection locked="0"/>
    </xf>
    <xf numFmtId="49" fontId="9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 applyProtection="1">
      <alignment horizontal="center" vertical="top" wrapText="1"/>
      <protection locked="0"/>
    </xf>
    <xf numFmtId="0" fontId="1" fillId="0" borderId="30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 vertical="top" wrapText="1"/>
      <protection locked="0"/>
    </xf>
    <xf numFmtId="49" fontId="6" fillId="0" borderId="17" xfId="0" applyNumberFormat="1" applyFont="1" applyBorder="1" applyAlignment="1" applyProtection="1">
      <alignment horizontal="center" vertical="top" wrapText="1"/>
      <protection locked="0"/>
    </xf>
    <xf numFmtId="49" fontId="1" fillId="0" borderId="33" xfId="0" applyNumberFormat="1" applyFont="1" applyBorder="1" applyAlignment="1">
      <alignment horizontal="center" vertical="top"/>
    </xf>
    <xf numFmtId="44" fontId="1" fillId="0" borderId="34" xfId="0" applyNumberFormat="1" applyFont="1" applyBorder="1" applyAlignment="1">
      <alignment vertical="top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5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0" fillId="0" borderId="0" xfId="0" applyNumberFormat="1" applyAlignment="1">
      <alignment vertical="top"/>
    </xf>
    <xf numFmtId="44" fontId="0" fillId="0" borderId="0" xfId="0" applyNumberFormat="1" applyFont="1" applyAlignment="1">
      <alignment vertical="top"/>
    </xf>
    <xf numFmtId="0" fontId="8" fillId="0" borderId="19" xfId="0" applyFont="1" applyBorder="1" applyAlignment="1">
      <alignment vertical="top" wrapText="1"/>
    </xf>
    <xf numFmtId="49" fontId="6" fillId="0" borderId="0" xfId="0" applyNumberFormat="1" applyFont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44" fontId="1" fillId="0" borderId="21" xfId="0" applyNumberFormat="1" applyFont="1" applyFill="1" applyBorder="1" applyAlignment="1">
      <alignment vertical="top"/>
    </xf>
    <xf numFmtId="0" fontId="1" fillId="0" borderId="23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 applyProtection="1">
      <alignment horizontal="left" vertical="top" wrapText="1"/>
      <protection locked="0"/>
    </xf>
    <xf numFmtId="49" fontId="1" fillId="0" borderId="27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wrapText="1"/>
    </xf>
    <xf numFmtId="44" fontId="46" fillId="0" borderId="20" xfId="0" applyNumberFormat="1" applyFont="1" applyBorder="1" applyAlignment="1">
      <alignment vertical="top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4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9" fontId="9" fillId="0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8" fillId="0" borderId="37" xfId="0" applyFont="1" applyBorder="1" applyAlignment="1">
      <alignment vertical="top" wrapText="1"/>
    </xf>
    <xf numFmtId="0" fontId="0" fillId="0" borderId="38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33" xfId="0" applyNumberFormat="1" applyFont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0" borderId="39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44" fontId="1" fillId="0" borderId="22" xfId="0" applyNumberFormat="1" applyFont="1" applyFill="1" applyBorder="1" applyAlignment="1">
      <alignment vertical="top"/>
    </xf>
    <xf numFmtId="44" fontId="1" fillId="0" borderId="21" xfId="0" applyNumberFormat="1" applyFont="1" applyFill="1" applyBorder="1" applyAlignment="1">
      <alignment horizontal="center" vertical="top"/>
    </xf>
    <xf numFmtId="44" fontId="1" fillId="0" borderId="16" xfId="0" applyNumberFormat="1" applyFont="1" applyFill="1" applyBorder="1" applyAlignment="1">
      <alignment horizontal="center" vertical="top"/>
    </xf>
    <xf numFmtId="44" fontId="1" fillId="0" borderId="16" xfId="0" applyNumberFormat="1" applyFont="1" applyFill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4" fontId="1" fillId="0" borderId="27" xfId="0" applyNumberFormat="1" applyFont="1" applyFill="1" applyBorder="1" applyAlignment="1">
      <alignment vertical="top"/>
    </xf>
    <xf numFmtId="44" fontId="2" fillId="0" borderId="14" xfId="0" applyNumberFormat="1" applyFont="1" applyFill="1" applyBorder="1" applyAlignment="1">
      <alignment vertical="top"/>
    </xf>
    <xf numFmtId="44" fontId="2" fillId="0" borderId="10" xfId="0" applyNumberFormat="1" applyFont="1" applyFill="1" applyBorder="1" applyAlignment="1">
      <alignment horizontal="righ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0.00390625" style="11" customWidth="1"/>
    <col min="2" max="2" width="12.57421875" style="11" customWidth="1"/>
    <col min="3" max="3" width="10.57421875" style="6" customWidth="1"/>
    <col min="4" max="4" width="59.00390625" style="4" customWidth="1"/>
    <col min="5" max="5" width="28.140625" style="4" customWidth="1"/>
  </cols>
  <sheetData>
    <row r="1" spans="1:11" ht="40.5" customHeight="1">
      <c r="A1" s="139" t="s">
        <v>64</v>
      </c>
      <c r="B1" s="140"/>
      <c r="C1" s="140"/>
      <c r="D1" s="140"/>
      <c r="E1" s="140"/>
      <c r="G1" s="34"/>
      <c r="K1" s="34"/>
    </row>
    <row r="2" spans="5:6" ht="14.25" customHeight="1">
      <c r="E2" s="5"/>
      <c r="F2" s="1"/>
    </row>
    <row r="3" spans="1:6" ht="86.25" customHeight="1">
      <c r="A3" s="134" t="s">
        <v>34</v>
      </c>
      <c r="B3" s="135"/>
      <c r="C3" s="135"/>
      <c r="D3" s="135"/>
      <c r="E3" s="135"/>
      <c r="F3" s="1"/>
    </row>
    <row r="4" ht="13.5" thickBot="1"/>
    <row r="5" spans="1:5" ht="16.5" thickBot="1">
      <c r="A5" s="136" t="s">
        <v>8</v>
      </c>
      <c r="B5" s="137"/>
      <c r="C5" s="137"/>
      <c r="D5" s="137"/>
      <c r="E5" s="138"/>
    </row>
    <row r="6" ht="13.5" thickBot="1"/>
    <row r="7" spans="1:5" s="2" customFormat="1" ht="16.5" thickBot="1">
      <c r="A7" s="12" t="s">
        <v>5</v>
      </c>
      <c r="B7" s="13" t="s">
        <v>6</v>
      </c>
      <c r="C7" s="9" t="s">
        <v>1</v>
      </c>
      <c r="D7" s="13" t="s">
        <v>2</v>
      </c>
      <c r="E7" s="8" t="s">
        <v>0</v>
      </c>
    </row>
    <row r="8" spans="1:5" s="2" customFormat="1" ht="15.75">
      <c r="A8" s="19">
        <v>758</v>
      </c>
      <c r="B8" s="19" t="s">
        <v>4</v>
      </c>
      <c r="C8" s="20" t="s">
        <v>4</v>
      </c>
      <c r="D8" s="88" t="s">
        <v>41</v>
      </c>
      <c r="E8" s="21">
        <f>SUM(E9)</f>
        <v>1145367</v>
      </c>
    </row>
    <row r="9" spans="1:5" s="36" customFormat="1" ht="15">
      <c r="A9" s="22"/>
      <c r="B9" s="22">
        <v>75814</v>
      </c>
      <c r="C9" s="35"/>
      <c r="D9" s="89" t="s">
        <v>42</v>
      </c>
      <c r="E9" s="30">
        <f>SUM(E10)</f>
        <v>1145367</v>
      </c>
    </row>
    <row r="10" spans="1:5" s="36" customFormat="1" ht="45">
      <c r="A10" s="37"/>
      <c r="B10" s="33"/>
      <c r="C10" s="38" t="s">
        <v>20</v>
      </c>
      <c r="D10" s="39" t="s">
        <v>21</v>
      </c>
      <c r="E10" s="113">
        <v>1145367</v>
      </c>
    </row>
    <row r="11" spans="1:5" s="36" customFormat="1" ht="108.75" customHeight="1" thickBot="1">
      <c r="A11" s="40"/>
      <c r="B11" s="41"/>
      <c r="C11" s="42" t="s">
        <v>4</v>
      </c>
      <c r="D11" s="90" t="s">
        <v>43</v>
      </c>
      <c r="E11" s="43" t="s">
        <v>4</v>
      </c>
    </row>
    <row r="12" spans="1:5" s="2" customFormat="1" ht="15.75">
      <c r="A12" s="19">
        <v>801</v>
      </c>
      <c r="B12" s="19" t="s">
        <v>4</v>
      </c>
      <c r="C12" s="20" t="s">
        <v>4</v>
      </c>
      <c r="D12" s="60" t="s">
        <v>10</v>
      </c>
      <c r="E12" s="21">
        <f>SUM(E13)</f>
        <v>16975</v>
      </c>
    </row>
    <row r="13" spans="1:5" s="36" customFormat="1" ht="15">
      <c r="A13" s="22"/>
      <c r="B13" s="22">
        <v>80195</v>
      </c>
      <c r="C13" s="35"/>
      <c r="D13" s="61" t="s">
        <v>7</v>
      </c>
      <c r="E13" s="30">
        <f>SUM(E14)</f>
        <v>16975</v>
      </c>
    </row>
    <row r="14" spans="1:5" s="36" customFormat="1" ht="45">
      <c r="A14" s="37"/>
      <c r="B14" s="33"/>
      <c r="C14" s="38" t="s">
        <v>20</v>
      </c>
      <c r="D14" s="39" t="s">
        <v>21</v>
      </c>
      <c r="E14" s="25">
        <v>16975</v>
      </c>
    </row>
    <row r="15" spans="1:5" s="36" customFormat="1" ht="15.75" thickBot="1">
      <c r="A15" s="40"/>
      <c r="B15" s="41"/>
      <c r="C15" s="42" t="s">
        <v>4</v>
      </c>
      <c r="D15" s="62" t="s">
        <v>18</v>
      </c>
      <c r="E15" s="43" t="s">
        <v>4</v>
      </c>
    </row>
    <row r="16" spans="1:5" s="2" customFormat="1" ht="15.75">
      <c r="A16" s="15">
        <v>852</v>
      </c>
      <c r="B16" s="15" t="s">
        <v>4</v>
      </c>
      <c r="C16" s="16" t="s">
        <v>4</v>
      </c>
      <c r="D16" s="63" t="s">
        <v>14</v>
      </c>
      <c r="E16" s="17">
        <f>SUM(E17)</f>
        <v>145994.69</v>
      </c>
    </row>
    <row r="17" spans="1:5" s="36" customFormat="1" ht="15">
      <c r="A17" s="68"/>
      <c r="B17" s="33">
        <v>85231</v>
      </c>
      <c r="C17" s="117"/>
      <c r="D17" s="118" t="s">
        <v>13</v>
      </c>
      <c r="E17" s="28">
        <f>SUM(E18)</f>
        <v>145994.69</v>
      </c>
    </row>
    <row r="18" spans="1:5" s="36" customFormat="1" ht="45">
      <c r="A18" s="33"/>
      <c r="B18" s="33"/>
      <c r="C18" s="81" t="s">
        <v>20</v>
      </c>
      <c r="D18" s="39" t="s">
        <v>21</v>
      </c>
      <c r="E18" s="30">
        <v>145994.69</v>
      </c>
    </row>
    <row r="19" spans="1:5" s="36" customFormat="1" ht="33.75" customHeight="1">
      <c r="A19" s="22"/>
      <c r="B19" s="22"/>
      <c r="C19" s="51" t="s">
        <v>4</v>
      </c>
      <c r="D19" s="107" t="s">
        <v>56</v>
      </c>
      <c r="E19" s="53" t="s">
        <v>4</v>
      </c>
    </row>
    <row r="20" spans="1:5" s="36" customFormat="1" ht="30">
      <c r="A20" s="22"/>
      <c r="B20" s="22"/>
      <c r="C20" s="51" t="s">
        <v>4</v>
      </c>
      <c r="D20" s="107" t="s">
        <v>53</v>
      </c>
      <c r="E20" s="53" t="s">
        <v>4</v>
      </c>
    </row>
    <row r="21" spans="1:5" s="36" customFormat="1" ht="30.75" thickBot="1">
      <c r="A21" s="41"/>
      <c r="B21" s="41"/>
      <c r="C21" s="119" t="s">
        <v>4</v>
      </c>
      <c r="D21" s="62" t="s">
        <v>55</v>
      </c>
      <c r="E21" s="57" t="s">
        <v>4</v>
      </c>
    </row>
    <row r="22" spans="1:5" s="2" customFormat="1" ht="15.75">
      <c r="A22" s="15">
        <v>855</v>
      </c>
      <c r="B22" s="15" t="s">
        <v>4</v>
      </c>
      <c r="C22" s="16" t="s">
        <v>4</v>
      </c>
      <c r="D22" s="63" t="s">
        <v>16</v>
      </c>
      <c r="E22" s="17">
        <f>SUM(E23)</f>
        <v>230271</v>
      </c>
    </row>
    <row r="23" spans="1:5" s="36" customFormat="1" ht="15">
      <c r="A23" s="22"/>
      <c r="B23" s="22">
        <v>85595</v>
      </c>
      <c r="C23" s="35"/>
      <c r="D23" s="61" t="s">
        <v>7</v>
      </c>
      <c r="E23" s="30">
        <f>SUM(E24)</f>
        <v>230271</v>
      </c>
    </row>
    <row r="24" spans="1:5" s="36" customFormat="1" ht="45">
      <c r="A24" s="37"/>
      <c r="B24" s="33"/>
      <c r="C24" s="38" t="s">
        <v>20</v>
      </c>
      <c r="D24" s="39" t="s">
        <v>21</v>
      </c>
      <c r="E24" s="25">
        <v>230271</v>
      </c>
    </row>
    <row r="25" spans="1:5" s="36" customFormat="1" ht="15.75" customHeight="1" thickBot="1">
      <c r="A25" s="44"/>
      <c r="B25" s="29"/>
      <c r="C25" s="45" t="s">
        <v>4</v>
      </c>
      <c r="D25" s="64" t="s">
        <v>17</v>
      </c>
      <c r="E25" s="24" t="s">
        <v>4</v>
      </c>
    </row>
    <row r="26" spans="1:5" s="3" customFormat="1" ht="16.5" thickBot="1">
      <c r="A26" s="14"/>
      <c r="B26" s="14"/>
      <c r="C26" s="7"/>
      <c r="D26" s="65" t="s">
        <v>11</v>
      </c>
      <c r="E26" s="18">
        <f>SUM(E12,E16,E22,E8)</f>
        <v>1538607.69</v>
      </c>
    </row>
    <row r="27" spans="1:5" s="36" customFormat="1" ht="15">
      <c r="A27" s="46"/>
      <c r="B27" s="46"/>
      <c r="C27" s="47"/>
      <c r="D27" s="66"/>
      <c r="E27" s="48" t="s">
        <v>52</v>
      </c>
    </row>
    <row r="28" spans="1:5" s="36" customFormat="1" ht="15.75" thickBot="1">
      <c r="A28" s="49"/>
      <c r="B28" s="49"/>
      <c r="C28" s="42"/>
      <c r="D28" s="67"/>
      <c r="E28" s="50"/>
    </row>
    <row r="29" spans="1:5" ht="16.5" thickBot="1">
      <c r="A29" s="141" t="s">
        <v>9</v>
      </c>
      <c r="B29" s="142"/>
      <c r="C29" s="142"/>
      <c r="D29" s="142"/>
      <c r="E29" s="143"/>
    </row>
    <row r="30" spans="1:5" ht="16.5" thickBot="1">
      <c r="A30" s="7"/>
      <c r="B30"/>
      <c r="C30" s="4"/>
      <c r="E30"/>
    </row>
    <row r="31" spans="1:5" s="2" customFormat="1" ht="16.5" thickBot="1">
      <c r="A31" s="12" t="s">
        <v>5</v>
      </c>
      <c r="B31" s="13" t="s">
        <v>6</v>
      </c>
      <c r="C31" s="9" t="s">
        <v>1</v>
      </c>
      <c r="D31" s="13" t="s">
        <v>2</v>
      </c>
      <c r="E31" s="8" t="s">
        <v>0</v>
      </c>
    </row>
    <row r="32" spans="1:5" s="2" customFormat="1" ht="15.75">
      <c r="A32" s="27">
        <v>801</v>
      </c>
      <c r="B32" s="15" t="s">
        <v>4</v>
      </c>
      <c r="C32" s="16" t="s">
        <v>4</v>
      </c>
      <c r="D32" s="63" t="s">
        <v>10</v>
      </c>
      <c r="E32" s="150">
        <f>SUM(E63,E33,E40,E44,E50,E57,)</f>
        <v>1544264.7700000003</v>
      </c>
    </row>
    <row r="33" spans="1:5" s="36" customFormat="1" ht="120">
      <c r="A33" s="33"/>
      <c r="B33" s="68">
        <v>80101</v>
      </c>
      <c r="C33" s="35"/>
      <c r="D33" s="89" t="s">
        <v>44</v>
      </c>
      <c r="E33" s="144">
        <f>SUM(E34:E39)</f>
        <v>959414.0499999999</v>
      </c>
    </row>
    <row r="34" spans="1:5" s="36" customFormat="1" ht="30">
      <c r="A34" s="22"/>
      <c r="B34" s="26"/>
      <c r="C34" s="38" t="s">
        <v>24</v>
      </c>
      <c r="D34" s="91" t="s">
        <v>26</v>
      </c>
      <c r="E34" s="145">
        <v>17348.39</v>
      </c>
    </row>
    <row r="35" spans="1:5" s="36" customFormat="1" ht="32.25" customHeight="1">
      <c r="A35" s="22"/>
      <c r="B35" s="26"/>
      <c r="C35" s="38" t="s">
        <v>25</v>
      </c>
      <c r="D35" s="91" t="s">
        <v>27</v>
      </c>
      <c r="E35" s="145">
        <v>13469.19</v>
      </c>
    </row>
    <row r="36" spans="1:5" s="36" customFormat="1" ht="30">
      <c r="A36" s="92"/>
      <c r="B36" s="93"/>
      <c r="C36" s="94" t="s">
        <v>22</v>
      </c>
      <c r="D36" s="95" t="s">
        <v>23</v>
      </c>
      <c r="E36" s="146">
        <v>123975.11</v>
      </c>
    </row>
    <row r="37" spans="1:5" s="36" customFormat="1" ht="30">
      <c r="A37" s="92"/>
      <c r="B37" s="93"/>
      <c r="C37" s="94" t="s">
        <v>45</v>
      </c>
      <c r="D37" s="95" t="s">
        <v>46</v>
      </c>
      <c r="E37" s="146">
        <v>622195.54</v>
      </c>
    </row>
    <row r="38" spans="1:5" s="36" customFormat="1" ht="47.25" customHeight="1">
      <c r="A38" s="92"/>
      <c r="B38" s="93"/>
      <c r="C38" s="94" t="s">
        <v>28</v>
      </c>
      <c r="D38" s="95" t="s">
        <v>29</v>
      </c>
      <c r="E38" s="146">
        <v>142877.84</v>
      </c>
    </row>
    <row r="39" spans="1:5" s="36" customFormat="1" ht="30">
      <c r="A39" s="92"/>
      <c r="B39" s="96"/>
      <c r="C39" s="94" t="s">
        <v>35</v>
      </c>
      <c r="D39" s="95" t="s">
        <v>36</v>
      </c>
      <c r="E39" s="146">
        <v>39547.98</v>
      </c>
    </row>
    <row r="40" spans="1:5" s="36" customFormat="1" ht="120">
      <c r="A40" s="33"/>
      <c r="B40" s="68">
        <v>80103</v>
      </c>
      <c r="C40" s="35"/>
      <c r="D40" s="89" t="s">
        <v>47</v>
      </c>
      <c r="E40" s="144">
        <f>SUM(E41:E43)</f>
        <v>10246.62</v>
      </c>
    </row>
    <row r="41" spans="1:5" s="36" customFormat="1" ht="30">
      <c r="A41" s="92"/>
      <c r="B41" s="93"/>
      <c r="C41" s="94" t="s">
        <v>22</v>
      </c>
      <c r="D41" s="95" t="s">
        <v>23</v>
      </c>
      <c r="E41" s="147">
        <v>2784.67</v>
      </c>
    </row>
    <row r="42" spans="1:5" s="36" customFormat="1" ht="30">
      <c r="A42" s="92"/>
      <c r="B42" s="93"/>
      <c r="C42" s="94" t="s">
        <v>45</v>
      </c>
      <c r="D42" s="95" t="s">
        <v>46</v>
      </c>
      <c r="E42" s="147">
        <v>5842.21</v>
      </c>
    </row>
    <row r="43" spans="1:5" s="36" customFormat="1" ht="47.25" customHeight="1">
      <c r="A43" s="92"/>
      <c r="B43" s="93"/>
      <c r="C43" s="94" t="s">
        <v>28</v>
      </c>
      <c r="D43" s="95" t="s">
        <v>29</v>
      </c>
      <c r="E43" s="147">
        <v>1619.74</v>
      </c>
    </row>
    <row r="44" spans="1:5" s="36" customFormat="1" ht="120">
      <c r="A44" s="22"/>
      <c r="B44" s="68">
        <v>80104</v>
      </c>
      <c r="C44" s="35"/>
      <c r="D44" s="89" t="s">
        <v>48</v>
      </c>
      <c r="E44" s="144">
        <f>SUM(E45:E49)</f>
        <v>395583.75999999995</v>
      </c>
    </row>
    <row r="45" spans="1:5" s="36" customFormat="1" ht="45">
      <c r="A45" s="22"/>
      <c r="B45" s="26"/>
      <c r="C45" s="148" t="s">
        <v>62</v>
      </c>
      <c r="D45" s="91" t="s">
        <v>63</v>
      </c>
      <c r="E45" s="147">
        <v>116728.69</v>
      </c>
    </row>
    <row r="46" spans="1:5" s="36" customFormat="1" ht="30">
      <c r="A46" s="22"/>
      <c r="B46" s="26"/>
      <c r="C46" s="38" t="s">
        <v>24</v>
      </c>
      <c r="D46" s="91" t="s">
        <v>26</v>
      </c>
      <c r="E46" s="113">
        <v>86389.74</v>
      </c>
    </row>
    <row r="47" spans="1:5" s="10" customFormat="1" ht="30">
      <c r="A47" s="22"/>
      <c r="B47" s="26"/>
      <c r="C47" s="94" t="s">
        <v>22</v>
      </c>
      <c r="D47" s="95" t="s">
        <v>23</v>
      </c>
      <c r="E47" s="147">
        <v>100504.65</v>
      </c>
    </row>
    <row r="48" spans="1:5" s="36" customFormat="1" ht="30">
      <c r="A48" s="92"/>
      <c r="B48" s="93"/>
      <c r="C48" s="94" t="s">
        <v>45</v>
      </c>
      <c r="D48" s="95" t="s">
        <v>46</v>
      </c>
      <c r="E48" s="147">
        <v>62035.52</v>
      </c>
    </row>
    <row r="49" spans="1:5" s="36" customFormat="1" ht="48.75" customHeight="1">
      <c r="A49" s="92"/>
      <c r="B49" s="96"/>
      <c r="C49" s="94" t="s">
        <v>28</v>
      </c>
      <c r="D49" s="95" t="s">
        <v>29</v>
      </c>
      <c r="E49" s="147">
        <v>29925.16</v>
      </c>
    </row>
    <row r="50" spans="1:5" s="36" customFormat="1" ht="120">
      <c r="A50" s="22"/>
      <c r="B50" s="26">
        <v>80107</v>
      </c>
      <c r="C50" s="35"/>
      <c r="D50" s="102" t="s">
        <v>50</v>
      </c>
      <c r="E50" s="126">
        <f>SUM(E51:E54)</f>
        <v>33744.82</v>
      </c>
    </row>
    <row r="51" spans="1:5" s="10" customFormat="1" ht="30">
      <c r="A51" s="22"/>
      <c r="B51" s="103"/>
      <c r="C51" s="97" t="s">
        <v>24</v>
      </c>
      <c r="D51" s="95" t="s">
        <v>26</v>
      </c>
      <c r="E51" s="147">
        <v>888.15</v>
      </c>
    </row>
    <row r="52" spans="1:5" s="36" customFormat="1" ht="32.25" customHeight="1">
      <c r="A52" s="22"/>
      <c r="B52" s="26"/>
      <c r="C52" s="38" t="s">
        <v>25</v>
      </c>
      <c r="D52" s="91" t="s">
        <v>27</v>
      </c>
      <c r="E52" s="113">
        <v>1208.58</v>
      </c>
    </row>
    <row r="53" spans="1:5" s="36" customFormat="1" ht="30">
      <c r="A53" s="92"/>
      <c r="B53" s="93"/>
      <c r="C53" s="97" t="s">
        <v>45</v>
      </c>
      <c r="D53" s="95" t="s">
        <v>46</v>
      </c>
      <c r="E53" s="147">
        <v>26702.1</v>
      </c>
    </row>
    <row r="54" spans="1:5" s="36" customFormat="1" ht="30">
      <c r="A54" s="73"/>
      <c r="B54" s="96"/>
      <c r="C54" s="97" t="s">
        <v>28</v>
      </c>
      <c r="D54" s="95" t="s">
        <v>29</v>
      </c>
      <c r="E54" s="147">
        <v>4945.99</v>
      </c>
    </row>
    <row r="55" spans="1:5" s="36" customFormat="1" ht="15">
      <c r="A55" s="46"/>
      <c r="B55" s="46"/>
      <c r="C55" s="47"/>
      <c r="D55" s="98"/>
      <c r="E55" s="48" t="s">
        <v>49</v>
      </c>
    </row>
    <row r="56" spans="1:5" s="36" customFormat="1" ht="15">
      <c r="A56" s="99"/>
      <c r="B56" s="99"/>
      <c r="C56" s="45"/>
      <c r="D56" s="100"/>
      <c r="E56" s="101"/>
    </row>
    <row r="57" spans="1:5" s="36" customFormat="1" ht="136.5" customHeight="1">
      <c r="A57" s="22"/>
      <c r="B57" s="103">
        <v>80148</v>
      </c>
      <c r="C57" s="35"/>
      <c r="D57" s="89" t="s">
        <v>51</v>
      </c>
      <c r="E57" s="144">
        <f>SUM(E58:E62)</f>
        <v>51487.3</v>
      </c>
    </row>
    <row r="58" spans="1:5" s="36" customFormat="1" ht="30">
      <c r="A58" s="32"/>
      <c r="B58" s="33"/>
      <c r="C58" s="38" t="s">
        <v>24</v>
      </c>
      <c r="D58" s="91" t="s">
        <v>26</v>
      </c>
      <c r="E58" s="113">
        <v>3618</v>
      </c>
    </row>
    <row r="59" spans="1:5" s="10" customFormat="1" ht="31.5" customHeight="1">
      <c r="A59" s="22"/>
      <c r="B59" s="26"/>
      <c r="C59" s="97" t="s">
        <v>25</v>
      </c>
      <c r="D59" s="95" t="s">
        <v>27</v>
      </c>
      <c r="E59" s="147">
        <v>5143.94</v>
      </c>
    </row>
    <row r="60" spans="1:5" s="36" customFormat="1" ht="30">
      <c r="A60" s="72"/>
      <c r="B60" s="92"/>
      <c r="C60" s="97" t="s">
        <v>22</v>
      </c>
      <c r="D60" s="95" t="s">
        <v>23</v>
      </c>
      <c r="E60" s="147">
        <v>31745.38</v>
      </c>
    </row>
    <row r="61" spans="1:5" s="36" customFormat="1" ht="50.25" customHeight="1">
      <c r="A61" s="72"/>
      <c r="B61" s="92"/>
      <c r="C61" s="97" t="s">
        <v>28</v>
      </c>
      <c r="D61" s="95" t="s">
        <v>29</v>
      </c>
      <c r="E61" s="147">
        <v>6133.23</v>
      </c>
    </row>
    <row r="62" spans="1:5" s="36" customFormat="1" ht="30">
      <c r="A62" s="72"/>
      <c r="B62" s="73"/>
      <c r="C62" s="97" t="s">
        <v>35</v>
      </c>
      <c r="D62" s="95" t="s">
        <v>36</v>
      </c>
      <c r="E62" s="147">
        <v>4846.75</v>
      </c>
    </row>
    <row r="63" spans="1:5" s="10" customFormat="1" ht="15">
      <c r="A63" s="22"/>
      <c r="B63" s="26">
        <v>80195</v>
      </c>
      <c r="C63" s="51"/>
      <c r="D63" s="52" t="s">
        <v>12</v>
      </c>
      <c r="E63" s="126">
        <f>SUM(E64:E67)</f>
        <v>93788.22</v>
      </c>
    </row>
    <row r="64" spans="1:5" s="36" customFormat="1" ht="30">
      <c r="A64" s="22"/>
      <c r="B64" s="54"/>
      <c r="C64" s="55" t="s">
        <v>30</v>
      </c>
      <c r="D64" s="56" t="s">
        <v>31</v>
      </c>
      <c r="E64" s="144">
        <v>16975</v>
      </c>
    </row>
    <row r="65" spans="1:5" s="36" customFormat="1" ht="17.25" customHeight="1">
      <c r="A65" s="32"/>
      <c r="B65" s="22"/>
      <c r="C65" s="45" t="s">
        <v>4</v>
      </c>
      <c r="D65" s="104" t="s">
        <v>15</v>
      </c>
      <c r="E65" s="125" t="s">
        <v>4</v>
      </c>
    </row>
    <row r="66" spans="1:5" s="36" customFormat="1" ht="18" customHeight="1">
      <c r="A66" s="22"/>
      <c r="B66" s="26"/>
      <c r="C66" s="47" t="s">
        <v>25</v>
      </c>
      <c r="D66" s="114" t="s">
        <v>27</v>
      </c>
      <c r="E66" s="126">
        <v>76813.22</v>
      </c>
    </row>
    <row r="67" spans="1:5" s="36" customFormat="1" ht="120.75" customHeight="1" thickBot="1">
      <c r="A67" s="41"/>
      <c r="B67" s="49"/>
      <c r="C67" s="115" t="s">
        <v>4</v>
      </c>
      <c r="D67" s="116" t="s">
        <v>54</v>
      </c>
      <c r="E67" s="149" t="s">
        <v>4</v>
      </c>
    </row>
    <row r="68" spans="1:5" s="2" customFormat="1" ht="15.75">
      <c r="A68" s="27">
        <v>852</v>
      </c>
      <c r="B68" s="15" t="s">
        <v>4</v>
      </c>
      <c r="C68" s="16" t="s">
        <v>4</v>
      </c>
      <c r="D68" s="63" t="s">
        <v>14</v>
      </c>
      <c r="E68" s="17">
        <f>SUM(E69,)</f>
        <v>145994.69</v>
      </c>
    </row>
    <row r="69" spans="1:5" s="36" customFormat="1" ht="15">
      <c r="A69" s="33"/>
      <c r="B69" s="26">
        <v>85231</v>
      </c>
      <c r="C69" s="35"/>
      <c r="D69" s="61" t="s">
        <v>13</v>
      </c>
      <c r="E69" s="30">
        <f>SUM(E70:E84)</f>
        <v>145994.69</v>
      </c>
    </row>
    <row r="70" spans="1:5" s="36" customFormat="1" ht="30">
      <c r="A70" s="37"/>
      <c r="B70" s="33"/>
      <c r="C70" s="38" t="s">
        <v>57</v>
      </c>
      <c r="D70" s="91" t="s">
        <v>58</v>
      </c>
      <c r="E70" s="113">
        <v>130100</v>
      </c>
    </row>
    <row r="71" spans="1:5" s="36" customFormat="1" ht="30">
      <c r="A71" s="32"/>
      <c r="B71" s="22"/>
      <c r="C71" s="47" t="s">
        <v>4</v>
      </c>
      <c r="D71" s="120" t="s">
        <v>59</v>
      </c>
      <c r="E71" s="121" t="s">
        <v>4</v>
      </c>
    </row>
    <row r="72" spans="1:5" s="36" customFormat="1" ht="30">
      <c r="A72" s="72"/>
      <c r="B72" s="78"/>
      <c r="C72" s="81" t="s">
        <v>30</v>
      </c>
      <c r="D72" s="79" t="s">
        <v>31</v>
      </c>
      <c r="E72" s="25">
        <v>14700</v>
      </c>
    </row>
    <row r="73" spans="1:5" s="10" customFormat="1" ht="30" hidden="1">
      <c r="A73" s="32"/>
      <c r="B73" s="32"/>
      <c r="C73" s="82" t="s">
        <v>24</v>
      </c>
      <c r="D73" s="71" t="s">
        <v>26</v>
      </c>
      <c r="E73" s="23">
        <v>0</v>
      </c>
    </row>
    <row r="74" spans="1:5" s="10" customFormat="1" ht="15" hidden="1">
      <c r="A74" s="32"/>
      <c r="B74" s="32"/>
      <c r="C74" s="82"/>
      <c r="D74" s="80" t="s">
        <v>32</v>
      </c>
      <c r="E74" s="24" t="s">
        <v>4</v>
      </c>
    </row>
    <row r="75" spans="1:5" s="10" customFormat="1" ht="30" hidden="1">
      <c r="A75" s="32"/>
      <c r="B75" s="32"/>
      <c r="C75" s="82" t="s">
        <v>22</v>
      </c>
      <c r="D75" s="71" t="s">
        <v>23</v>
      </c>
      <c r="E75" s="23">
        <v>0</v>
      </c>
    </row>
    <row r="76" spans="1:5" s="10" customFormat="1" ht="15" hidden="1">
      <c r="A76" s="32"/>
      <c r="B76" s="32"/>
      <c r="C76" s="82"/>
      <c r="D76" s="80" t="s">
        <v>33</v>
      </c>
      <c r="E76" s="24"/>
    </row>
    <row r="77" spans="1:5" s="10" customFormat="1" ht="30" hidden="1">
      <c r="A77" s="32"/>
      <c r="B77" s="32"/>
      <c r="C77" s="82" t="s">
        <v>28</v>
      </c>
      <c r="D77" s="71" t="s">
        <v>29</v>
      </c>
      <c r="E77" s="23">
        <v>0</v>
      </c>
    </row>
    <row r="78" spans="1:5" s="10" customFormat="1" ht="15">
      <c r="A78" s="32"/>
      <c r="B78" s="32"/>
      <c r="C78" s="70"/>
      <c r="D78" s="80" t="s">
        <v>37</v>
      </c>
      <c r="E78" s="24" t="s">
        <v>4</v>
      </c>
    </row>
    <row r="79" spans="1:5" s="10" customFormat="1" ht="30">
      <c r="A79" s="32"/>
      <c r="B79" s="22"/>
      <c r="C79" s="108" t="s">
        <v>24</v>
      </c>
      <c r="D79" s="77" t="s">
        <v>26</v>
      </c>
      <c r="E79" s="53">
        <v>294</v>
      </c>
    </row>
    <row r="80" spans="1:5" s="10" customFormat="1" ht="15">
      <c r="A80" s="22"/>
      <c r="B80" s="26"/>
      <c r="C80" s="109"/>
      <c r="D80" s="110" t="s">
        <v>32</v>
      </c>
      <c r="E80" s="125" t="s">
        <v>4</v>
      </c>
    </row>
    <row r="81" spans="1:5" s="36" customFormat="1" ht="30">
      <c r="A81" s="72"/>
      <c r="B81" s="92"/>
      <c r="C81" s="111" t="s">
        <v>22</v>
      </c>
      <c r="D81" s="112" t="s">
        <v>23</v>
      </c>
      <c r="E81" s="126">
        <v>818.52</v>
      </c>
    </row>
    <row r="82" spans="1:5" s="36" customFormat="1" ht="60">
      <c r="A82" s="92"/>
      <c r="B82" s="93"/>
      <c r="C82" s="74" t="s">
        <v>4</v>
      </c>
      <c r="D82" s="124" t="s">
        <v>61</v>
      </c>
      <c r="E82" s="76" t="s">
        <v>4</v>
      </c>
    </row>
    <row r="83" spans="1:5" s="10" customFormat="1" ht="30">
      <c r="A83" s="22"/>
      <c r="B83" s="46"/>
      <c r="C83" s="122" t="s">
        <v>28</v>
      </c>
      <c r="D83" s="77" t="s">
        <v>29</v>
      </c>
      <c r="E83" s="126">
        <v>82.17</v>
      </c>
    </row>
    <row r="84" spans="1:5" s="10" customFormat="1" ht="30.75" thickBot="1">
      <c r="A84" s="41"/>
      <c r="B84" s="49"/>
      <c r="C84" s="123"/>
      <c r="D84" s="127" t="s">
        <v>60</v>
      </c>
      <c r="E84" s="57" t="s">
        <v>4</v>
      </c>
    </row>
    <row r="85" spans="1:5" s="2" customFormat="1" ht="15.75">
      <c r="A85" s="27">
        <v>855</v>
      </c>
      <c r="B85" s="15" t="s">
        <v>4</v>
      </c>
      <c r="C85" s="16" t="s">
        <v>4</v>
      </c>
      <c r="D85" s="63" t="s">
        <v>16</v>
      </c>
      <c r="E85" s="17">
        <f>SUM(E86)</f>
        <v>230271</v>
      </c>
    </row>
    <row r="86" spans="1:5" s="10" customFormat="1" ht="30">
      <c r="A86" s="33"/>
      <c r="B86" s="26">
        <v>85595</v>
      </c>
      <c r="C86" s="51"/>
      <c r="D86" s="52" t="s">
        <v>19</v>
      </c>
      <c r="E86" s="53">
        <f>SUM(E87:E91)</f>
        <v>230271</v>
      </c>
    </row>
    <row r="87" spans="1:5" s="36" customFormat="1" ht="30">
      <c r="A87" s="32"/>
      <c r="B87" s="33"/>
      <c r="C87" s="69" t="s">
        <v>30</v>
      </c>
      <c r="D87" s="56" t="s">
        <v>31</v>
      </c>
      <c r="E87" s="30">
        <v>200150</v>
      </c>
    </row>
    <row r="88" spans="1:5" s="10" customFormat="1" ht="30" hidden="1">
      <c r="A88" s="32"/>
      <c r="B88" s="22"/>
      <c r="C88" s="84" t="s">
        <v>22</v>
      </c>
      <c r="D88" s="59" t="s">
        <v>23</v>
      </c>
      <c r="E88" s="28">
        <v>0</v>
      </c>
    </row>
    <row r="89" spans="1:5" s="10" customFormat="1" ht="30" hidden="1">
      <c r="A89" s="32"/>
      <c r="B89" s="22"/>
      <c r="C89" s="85" t="s">
        <v>28</v>
      </c>
      <c r="D89" s="58" t="s">
        <v>29</v>
      </c>
      <c r="E89" s="30">
        <v>0</v>
      </c>
    </row>
    <row r="90" spans="1:5" s="10" customFormat="1" ht="30">
      <c r="A90" s="32"/>
      <c r="B90" s="22"/>
      <c r="C90" s="85" t="s">
        <v>24</v>
      </c>
      <c r="D90" s="59" t="s">
        <v>26</v>
      </c>
      <c r="E90" s="28">
        <v>6275</v>
      </c>
    </row>
    <row r="91" spans="1:5" s="36" customFormat="1" ht="30.75" thickBot="1">
      <c r="A91" s="83"/>
      <c r="B91" s="73"/>
      <c r="C91" s="74" t="s">
        <v>35</v>
      </c>
      <c r="D91" s="75" t="s">
        <v>36</v>
      </c>
      <c r="E91" s="76">
        <v>23846</v>
      </c>
    </row>
    <row r="92" spans="1:5" s="3" customFormat="1" ht="16.5" thickBot="1">
      <c r="A92" s="14"/>
      <c r="B92" s="14"/>
      <c r="C92" s="7"/>
      <c r="D92" s="65" t="s">
        <v>3</v>
      </c>
      <c r="E92" s="151">
        <f>SUM(E32,E68,E85,)</f>
        <v>1920530.4600000002</v>
      </c>
    </row>
    <row r="93" ht="15">
      <c r="E93" s="48" t="s">
        <v>4</v>
      </c>
    </row>
    <row r="94" ht="13.5" thickBot="1"/>
    <row r="95" spans="1:5" ht="16.5" thickBot="1">
      <c r="A95" s="136" t="s">
        <v>38</v>
      </c>
      <c r="B95" s="137"/>
      <c r="C95" s="137"/>
      <c r="D95" s="137"/>
      <c r="E95" s="138"/>
    </row>
    <row r="96" ht="13.5" thickBot="1"/>
    <row r="97" spans="1:5" s="2" customFormat="1" ht="16.5" thickBot="1">
      <c r="A97" s="9" t="s">
        <v>1</v>
      </c>
      <c r="B97" s="128" t="s">
        <v>2</v>
      </c>
      <c r="C97" s="129"/>
      <c r="D97" s="130"/>
      <c r="E97" s="8" t="s">
        <v>0</v>
      </c>
    </row>
    <row r="98" spans="1:5" s="36" customFormat="1" ht="15" customHeight="1" thickBot="1">
      <c r="A98" s="86" t="s">
        <v>39</v>
      </c>
      <c r="B98" s="131" t="s">
        <v>40</v>
      </c>
      <c r="C98" s="132"/>
      <c r="D98" s="133"/>
      <c r="E98" s="87">
        <v>381922.77</v>
      </c>
    </row>
    <row r="99" ht="12.75">
      <c r="E99" s="31"/>
    </row>
    <row r="100" ht="15">
      <c r="E100" s="48" t="s">
        <v>4</v>
      </c>
    </row>
    <row r="101" ht="12.75">
      <c r="E101" s="106" t="s">
        <v>4</v>
      </c>
    </row>
    <row r="102" ht="12.75">
      <c r="E102" s="106" t="s">
        <v>4</v>
      </c>
    </row>
    <row r="110" ht="12.75">
      <c r="E110" s="105">
        <f>SUM(E96,E26)</f>
        <v>1538607.69</v>
      </c>
    </row>
  </sheetData>
  <sheetProtection/>
  <mergeCells count="7">
    <mergeCell ref="B97:D97"/>
    <mergeCell ref="B98:D98"/>
    <mergeCell ref="A3:E3"/>
    <mergeCell ref="A5:E5"/>
    <mergeCell ref="A1:E1"/>
    <mergeCell ref="A29:E29"/>
    <mergeCell ref="A95:E95"/>
  </mergeCells>
  <printOptions/>
  <pageMargins left="0.7480314960629921" right="0.7480314960629921" top="0.984251968503937" bottom="0.984251968503937" header="0.5118110236220472" footer="0.5118110236220472"/>
  <pageSetup orientation="portrait" paperSize="9" scale="59" r:id="rId1"/>
  <rowBreaks count="2" manualBreakCount="2">
    <brk id="27" max="4" man="1"/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2024-06-03T11:00:31Z</cp:lastPrinted>
  <dcterms:created xsi:type="dcterms:W3CDTF">2009-11-15T12:18:49Z</dcterms:created>
  <dcterms:modified xsi:type="dcterms:W3CDTF">2024-06-03T11:00:48Z</dcterms:modified>
  <cp:category/>
  <cp:version/>
  <cp:contentType/>
  <cp:contentStatus/>
</cp:coreProperties>
</file>