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'Arkusz1'!$A$1:$F$58</definedName>
  </definedNames>
  <calcPr fullCalcOnLoad="1"/>
</workbook>
</file>

<file path=xl/sharedStrings.xml><?xml version="1.0" encoding="utf-8"?>
<sst xmlns="http://schemas.openxmlformats.org/spreadsheetml/2006/main" count="272" uniqueCount="108">
  <si>
    <t>Dział</t>
  </si>
  <si>
    <t xml:space="preserve">Rozdział  </t>
  </si>
  <si>
    <t>Nazwa Sołectwa</t>
  </si>
  <si>
    <t>Nazwa przedsięwzięcia</t>
  </si>
  <si>
    <t>Kwota</t>
  </si>
  <si>
    <t>Rodzaj wydatku - paragraf</t>
  </si>
  <si>
    <t>010</t>
  </si>
  <si>
    <t>01095</t>
  </si>
  <si>
    <t>majątkowe - 6050</t>
  </si>
  <si>
    <t>Borek Mielęcki</t>
  </si>
  <si>
    <t>bieżące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</si>
  <si>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</si>
  <si>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</si>
  <si>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</si>
  <si>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</si>
  <si>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</si>
  <si>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</si>
  <si>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</si>
  <si>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</si>
  <si>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</si>
  <si>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</si>
  <si>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</si>
  <si>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</si>
  <si>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</si>
  <si>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</si>
  <si>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>Pustkowie Kierzeńskie</t>
  </si>
  <si>
    <t>600</t>
  </si>
  <si>
    <t>60016</t>
  </si>
  <si>
    <t>900</t>
  </si>
  <si>
    <t>Rzetnia</t>
  </si>
  <si>
    <t>926</t>
  </si>
  <si>
    <t>92695</t>
  </si>
  <si>
    <t>RAZEM:</t>
  </si>
  <si>
    <t>strona 1</t>
  </si>
  <si>
    <t>strona 2</t>
  </si>
  <si>
    <t xml:space="preserve">zakup materiałów budowlanych do modernizacji budynku sołeckiego (Klubu Młodzieżowego) w Przybyszowie </t>
  </si>
  <si>
    <t>poprawa infrastruktury rekreacyjnej i kulturalnej sołectwa Mikorzyn</t>
  </si>
  <si>
    <t>modernizacja i  doposażenie sali wiejskiej w Kierznie</t>
  </si>
  <si>
    <t>remont i modernizacja świetlicy wiejskiej w Kierzenku</t>
  </si>
  <si>
    <t>organizacja spotkań, uroczystości i imprez integracyjnych dla mieszkańców sołectwa Mikorzyn</t>
  </si>
  <si>
    <t>budowa chodnika wzdłuż drogi gminnej w Świbie</t>
  </si>
  <si>
    <t>90095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</si>
  <si>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</si>
  <si>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</si>
  <si>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</si>
  <si>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</si>
  <si>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</si>
  <si>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</si>
  <si>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</si>
  <si>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</si>
  <si>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</si>
  <si>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</si>
  <si>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</si>
  <si>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</si>
  <si>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</si>
  <si>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</si>
  <si>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</si>
  <si>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</si>
  <si>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</si>
  <si>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strona 3</t>
  </si>
  <si>
    <t>Plan wydatków                                                                                                                                                                                                            na przedsięwzięcia realizowane w ramach Funduszu sołeckiego                                                                                                                                        w roku 2014</t>
  </si>
  <si>
    <t>remont i modernizacja Domu Ludowego w Myjomicach</t>
  </si>
  <si>
    <t>modernizacja i remont Domu Ludowego w Ostrówcu-Myjomicach</t>
  </si>
  <si>
    <t>organizacja imprezy integracyjnej dla mieszkańców sołectwa Kierzno</t>
  </si>
  <si>
    <t>organizacja spotkań okolicznościowych dla mieszkańców wsi Kliny</t>
  </si>
  <si>
    <t xml:space="preserve">koszty eksploatacyjne utrzymania Domu Ludowym w Klinach </t>
  </si>
  <si>
    <t>doposażenie Domu Kultury w Krążkowach</t>
  </si>
  <si>
    <t>organizacja spotkania integracyjnego dla mieszkańców sołectwa Krażkowy</t>
  </si>
  <si>
    <t xml:space="preserve">zakup opału na salę Domu Strażaka w Mikorzynie </t>
  </si>
  <si>
    <t>organizacja II Pikniku Rodzinnego jako pobudzenie aktywności obywatelskiej oraz upowszechnianie idei samorządowej wśród mieszkańców sołectwa Myjomice</t>
  </si>
  <si>
    <t>organizacja spotkań kulturalno-integracyjnych dla mieszkanców wsi Przybyszów</t>
  </si>
  <si>
    <t>pobudzenie idei samorządowej wśród mieszkańców wsi Ostrówiec</t>
  </si>
  <si>
    <t>organizacja imprezy integracyjnej dla mieszkanców wsi Szklarka Mielęcka</t>
  </si>
  <si>
    <t>doposażenie Domu Ludowego  w Osinach w drobny sprzęt</t>
  </si>
  <si>
    <t xml:space="preserve">zakup i wbudowanie materiałów budowlanych do wykonania chodnika i parkingu   przy PS w Krążkowach ,  </t>
  </si>
  <si>
    <t>budowa parkingu wraz z chodnikiem przy drodze gminnej  w Mechnicach</t>
  </si>
  <si>
    <t xml:space="preserve">budowa chodnika przy drodze G9536 w Olszowie  </t>
  </si>
  <si>
    <t xml:space="preserve">zakup tłucznia dla utwardzenia drogi gminnej w Borku Mielęckim </t>
  </si>
  <si>
    <t>zakup usług związanych z utrzymaniem drogi gminnej w Borku Mielęckim</t>
  </si>
  <si>
    <t>bieżące utrzymanie dróg na terenie wsi Rzetnia</t>
  </si>
  <si>
    <t>remont chodnika we wsi Kliny</t>
  </si>
  <si>
    <t>700</t>
  </si>
  <si>
    <t>70005</t>
  </si>
  <si>
    <t>wykup działki w Pustkowiu Kierzeńskim pod plac zabaw</t>
  </si>
  <si>
    <t>90015</t>
  </si>
  <si>
    <t>ogrodzenie   placu zabaw w Pustkowiu Kierzeńskim</t>
  </si>
  <si>
    <t>wyposażenie placu zabaw w Pustkowiu Kierzeńskim</t>
  </si>
  <si>
    <t>budowa boiska wielofunkcyjnego w Osinach , zakup i utrzymanie kosiarki spalinowej</t>
  </si>
  <si>
    <t>wyposazenie i utrzymanie terenów rekreacyjno-sportowych na terenie wsi Rzetnia</t>
  </si>
  <si>
    <t>01095 b</t>
  </si>
  <si>
    <t>01095 m</t>
  </si>
  <si>
    <t>60016 b</t>
  </si>
  <si>
    <t>60016 m</t>
  </si>
  <si>
    <t>70005 m</t>
  </si>
  <si>
    <t>90015 m</t>
  </si>
  <si>
    <t>90095 m</t>
  </si>
  <si>
    <t>92695 b</t>
  </si>
  <si>
    <t>92695 m</t>
  </si>
  <si>
    <t>remont , modernizacja i wyposażenie Domu Strażaka w Domaninie</t>
  </si>
  <si>
    <t xml:space="preserve">doposażenie i modernizacja terenu przy Domu Ludowym w Klinach </t>
  </si>
  <si>
    <t xml:space="preserve">modernizacja i doposażenie Domu Ludowego w Klinach </t>
  </si>
  <si>
    <t>modernizacja sali  w Domu Strażaka w Mikorzynie</t>
  </si>
  <si>
    <t>zagospodarowanie terenu wokół Domu Ludowego  w Osinach, w tym zakup i założenie kostki brukowej</t>
  </si>
  <si>
    <t>organizacja imprezy integracyjnej dla mieszkańców sołectwa Osiny</t>
  </si>
  <si>
    <t>remont i wyposażenie Domu Strażaka w Rzetni</t>
  </si>
  <si>
    <t>zagospodarowanie terenu wokół sali Domu Ludowego  w Szklarce Mielęckiej</t>
  </si>
  <si>
    <t>montaż lampy oświetleniowej w Świbie na skrzyżowaniu drogi E8 i drogi do
Wierzbięcina
( obok posesji państwa Majczyk)</t>
  </si>
  <si>
    <t>Załącznik nr 10 do Uchwały Nr XLVII/274/2013
Rady Miejskiej w Kępnie z dnia 19 grudnia 2013 roku
w sprawie uchwalenia budżetu Gminy Kępno na 2014 rok.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</si>
</sst>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164" fontId="2" fillId="0" borderId="14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4" fontId="0" fillId="0" borderId="0" xfId="0" applyNumberFormat="1" applyFont="1" applyAlignment="1">
      <alignment vertical="top"/>
    </xf>
    <xf numFmtId="44" fontId="0" fillId="0" borderId="16" xfId="0" applyNumberFormat="1" applyFont="1" applyBorder="1" applyAlignment="1">
      <alignment horizontal="center" vertical="top"/>
    </xf>
    <xf numFmtId="44" fontId="5" fillId="0" borderId="14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vertical="top"/>
    </xf>
    <xf numFmtId="44" fontId="0" fillId="0" borderId="17" xfId="0" applyNumberFormat="1" applyFont="1" applyBorder="1" applyAlignment="1">
      <alignment horizontal="center" vertical="top"/>
    </xf>
    <xf numFmtId="44" fontId="0" fillId="0" borderId="0" xfId="0" applyNumberFormat="1" applyFont="1" applyAlignment="1">
      <alignment vertical="top"/>
    </xf>
    <xf numFmtId="44" fontId="6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/>
    </xf>
    <xf numFmtId="0" fontId="8" fillId="0" borderId="20" xfId="0" applyFont="1" applyBorder="1" applyAlignment="1">
      <alignment vertical="top" wrapText="1"/>
    </xf>
    <xf numFmtId="44" fontId="8" fillId="0" borderId="18" xfId="0" applyNumberFormat="1" applyFont="1" applyFill="1" applyBorder="1" applyAlignment="1">
      <alignment horizontal="right" vertical="top"/>
    </xf>
    <xf numFmtId="44" fontId="2" fillId="0" borderId="21" xfId="0" applyNumberFormat="1" applyFont="1" applyFill="1" applyBorder="1" applyAlignment="1">
      <alignment horizontal="right" vertical="top"/>
    </xf>
    <xf numFmtId="0" fontId="8" fillId="0" borderId="19" xfId="0" applyFont="1" applyBorder="1" applyAlignment="1">
      <alignment vertical="top" wrapText="1"/>
    </xf>
    <xf numFmtId="44" fontId="2" fillId="0" borderId="19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44" fontId="8" fillId="0" borderId="19" xfId="0" applyNumberFormat="1" applyFont="1" applyFill="1" applyBorder="1" applyAlignment="1">
      <alignment horizontal="right" vertical="top"/>
    </xf>
    <xf numFmtId="44" fontId="8" fillId="0" borderId="22" xfId="0" applyNumberFormat="1" applyFont="1" applyFill="1" applyBorder="1" applyAlignment="1">
      <alignment horizontal="right" vertical="top"/>
    </xf>
    <xf numFmtId="44" fontId="8" fillId="0" borderId="21" xfId="0" applyNumberFormat="1" applyFont="1" applyFill="1" applyBorder="1" applyAlignment="1">
      <alignment vertical="top"/>
    </xf>
    <xf numFmtId="44" fontId="8" fillId="0" borderId="21" xfId="0" applyNumberFormat="1" applyFont="1" applyFill="1" applyBorder="1" applyAlignment="1">
      <alignment horizontal="right" vertical="top"/>
    </xf>
    <xf numFmtId="0" fontId="2" fillId="0" borderId="0" xfId="51" applyFont="1" applyAlignment="1">
      <alignment vertical="top" wrapText="1"/>
      <protection/>
    </xf>
    <xf numFmtId="49" fontId="2" fillId="0" borderId="19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44" fontId="4" fillId="0" borderId="25" xfId="0" applyNumberFormat="1" applyFont="1" applyBorder="1" applyAlignment="1">
      <alignment vertical="top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Fill="1" applyAlignment="1" applyProtection="1">
      <alignment horizontal="left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24.28125" style="8" bestFit="1" customWidth="1"/>
    <col min="5" max="5" width="30.57421875" style="8" customWidth="1"/>
    <col min="6" max="6" width="17.00390625" style="32" bestFit="1" customWidth="1"/>
  </cols>
  <sheetData>
    <row r="1" spans="2:9" s="26" customFormat="1" ht="50.25" customHeight="1">
      <c r="B1" s="56" t="s">
        <v>107</v>
      </c>
      <c r="C1" s="56"/>
      <c r="D1" s="56"/>
      <c r="E1" s="56"/>
      <c r="F1" s="56"/>
      <c r="G1" s="56"/>
      <c r="H1" s="56"/>
      <c r="I1" s="56"/>
    </row>
    <row r="3" spans="1:6" ht="48" customHeight="1">
      <c r="A3" s="55" t="s">
        <v>60</v>
      </c>
      <c r="B3" s="55"/>
      <c r="C3" s="55"/>
      <c r="D3" s="55"/>
      <c r="E3" s="55"/>
      <c r="F3" s="55"/>
    </row>
    <row r="4" ht="13.5" thickBot="1">
      <c r="F4" s="27"/>
    </row>
    <row r="5" spans="1:6" s="2" customFormat="1" ht="26.25" thickBot="1">
      <c r="A5" s="5" t="s">
        <v>0</v>
      </c>
      <c r="B5" s="6" t="s">
        <v>1</v>
      </c>
      <c r="C5" s="3" t="s">
        <v>5</v>
      </c>
      <c r="D5" s="9" t="s">
        <v>2</v>
      </c>
      <c r="E5" s="9" t="s">
        <v>3</v>
      </c>
      <c r="F5" s="28" t="s">
        <v>4</v>
      </c>
    </row>
    <row r="6" spans="1:6" s="7" customFormat="1" ht="45">
      <c r="A6" s="36" t="s">
        <v>6</v>
      </c>
      <c r="B6" s="36" t="s">
        <v>7</v>
      </c>
      <c r="C6" s="37" t="s">
        <v>10</v>
      </c>
      <c r="D6" s="38" t="s">
        <v>11</v>
      </c>
      <c r="E6" s="42" t="s">
        <v>98</v>
      </c>
      <c r="F6" s="45">
        <v>14160</v>
      </c>
    </row>
    <row r="7" spans="1:6" s="7" customFormat="1" ht="45">
      <c r="A7" s="36" t="s">
        <v>6</v>
      </c>
      <c r="B7" s="36" t="s">
        <v>7</v>
      </c>
      <c r="C7" s="37" t="s">
        <v>10</v>
      </c>
      <c r="D7" s="38" t="s">
        <v>12</v>
      </c>
      <c r="E7" s="42" t="s">
        <v>38</v>
      </c>
      <c r="F7" s="45">
        <v>7747</v>
      </c>
    </row>
    <row r="8" spans="1:6" s="7" customFormat="1" ht="30">
      <c r="A8" s="36" t="s">
        <v>6</v>
      </c>
      <c r="B8" s="36" t="s">
        <v>7</v>
      </c>
      <c r="C8" s="37" t="s">
        <v>8</v>
      </c>
      <c r="D8" s="38" t="s">
        <v>24</v>
      </c>
      <c r="E8" s="39" t="s">
        <v>37</v>
      </c>
      <c r="F8" s="40">
        <v>17265</v>
      </c>
    </row>
    <row r="9" spans="1:6" s="7" customFormat="1" ht="60">
      <c r="A9" s="36" t="s">
        <v>6</v>
      </c>
      <c r="B9" s="36" t="s">
        <v>7</v>
      </c>
      <c r="C9" s="37" t="s">
        <v>10</v>
      </c>
      <c r="D9" s="38" t="s">
        <v>24</v>
      </c>
      <c r="E9" s="42" t="s">
        <v>63</v>
      </c>
      <c r="F9" s="45">
        <v>2000</v>
      </c>
    </row>
    <row r="10" spans="1:6" s="7" customFormat="1" ht="45">
      <c r="A10" s="36" t="s">
        <v>6</v>
      </c>
      <c r="B10" s="36" t="s">
        <v>7</v>
      </c>
      <c r="C10" s="37" t="s">
        <v>10</v>
      </c>
      <c r="D10" s="38" t="s">
        <v>13</v>
      </c>
      <c r="E10" s="42" t="s">
        <v>64</v>
      </c>
      <c r="F10" s="45">
        <v>2185</v>
      </c>
    </row>
    <row r="11" spans="1:6" s="7" customFormat="1" ht="45">
      <c r="A11" s="36" t="s">
        <v>6</v>
      </c>
      <c r="B11" s="50" t="s">
        <v>7</v>
      </c>
      <c r="C11" s="37" t="s">
        <v>10</v>
      </c>
      <c r="D11" s="38" t="s">
        <v>13</v>
      </c>
      <c r="E11" s="44" t="s">
        <v>65</v>
      </c>
      <c r="F11" s="45">
        <v>1000</v>
      </c>
    </row>
    <row r="12" spans="1:6" s="7" customFormat="1" ht="45">
      <c r="A12" s="36" t="s">
        <v>6</v>
      </c>
      <c r="B12" s="36" t="s">
        <v>7</v>
      </c>
      <c r="C12" s="37" t="s">
        <v>10</v>
      </c>
      <c r="D12" s="42" t="s">
        <v>13</v>
      </c>
      <c r="E12" s="44" t="s">
        <v>99</v>
      </c>
      <c r="F12" s="46">
        <v>1000</v>
      </c>
    </row>
    <row r="13" spans="1:6" s="7" customFormat="1" ht="45.75" customHeight="1">
      <c r="A13" s="36" t="s">
        <v>6</v>
      </c>
      <c r="B13" s="36" t="s">
        <v>7</v>
      </c>
      <c r="C13" s="37" t="s">
        <v>10</v>
      </c>
      <c r="D13" s="42" t="s">
        <v>13</v>
      </c>
      <c r="E13" s="44" t="s">
        <v>100</v>
      </c>
      <c r="F13" s="45">
        <v>7000</v>
      </c>
    </row>
    <row r="14" spans="1:6" s="7" customFormat="1" ht="30">
      <c r="A14" s="36" t="s">
        <v>6</v>
      </c>
      <c r="B14" s="36" t="s">
        <v>7</v>
      </c>
      <c r="C14" s="37" t="s">
        <v>10</v>
      </c>
      <c r="D14" s="44" t="s">
        <v>23</v>
      </c>
      <c r="E14" s="42" t="s">
        <v>66</v>
      </c>
      <c r="F14" s="45">
        <v>7000</v>
      </c>
    </row>
    <row r="15" spans="1:6" s="7" customFormat="1" ht="60">
      <c r="A15" s="36" t="s">
        <v>6</v>
      </c>
      <c r="B15" s="36" t="s">
        <v>7</v>
      </c>
      <c r="C15" s="37" t="s">
        <v>10</v>
      </c>
      <c r="D15" s="44" t="s">
        <v>23</v>
      </c>
      <c r="E15" s="42" t="s">
        <v>67</v>
      </c>
      <c r="F15" s="43">
        <v>652</v>
      </c>
    </row>
    <row r="16" spans="1:6" s="7" customFormat="1" ht="30">
      <c r="A16" s="36" t="s">
        <v>6</v>
      </c>
      <c r="B16" s="36" t="s">
        <v>7</v>
      </c>
      <c r="C16" s="37" t="s">
        <v>8</v>
      </c>
      <c r="D16" s="38" t="s">
        <v>15</v>
      </c>
      <c r="E16" s="39" t="s">
        <v>101</v>
      </c>
      <c r="F16" s="41">
        <v>14000</v>
      </c>
    </row>
    <row r="17" spans="1:6" s="7" customFormat="1" ht="45">
      <c r="A17" s="36" t="s">
        <v>6</v>
      </c>
      <c r="B17" s="36" t="s">
        <v>7</v>
      </c>
      <c r="C17" s="37" t="s">
        <v>10</v>
      </c>
      <c r="D17" s="38" t="s">
        <v>15</v>
      </c>
      <c r="E17" s="39" t="s">
        <v>36</v>
      </c>
      <c r="F17" s="45">
        <v>6000</v>
      </c>
    </row>
    <row r="18" spans="1:6" s="7" customFormat="1" ht="30">
      <c r="A18" s="36" t="s">
        <v>6</v>
      </c>
      <c r="B18" s="36" t="s">
        <v>7</v>
      </c>
      <c r="C18" s="37" t="s">
        <v>10</v>
      </c>
      <c r="D18" s="44" t="s">
        <v>15</v>
      </c>
      <c r="E18" s="39" t="s">
        <v>68</v>
      </c>
      <c r="F18" s="40">
        <v>2000</v>
      </c>
    </row>
    <row r="19" spans="1:6" s="7" customFormat="1" ht="75">
      <c r="A19" s="36" t="s">
        <v>6</v>
      </c>
      <c r="B19" s="36" t="s">
        <v>7</v>
      </c>
      <c r="C19" s="37" t="s">
        <v>10</v>
      </c>
      <c r="D19" s="44" t="s">
        <v>15</v>
      </c>
      <c r="E19" s="39" t="s">
        <v>39</v>
      </c>
      <c r="F19" s="45">
        <v>3652</v>
      </c>
    </row>
    <row r="20" spans="1:6" s="7" customFormat="1" ht="15">
      <c r="A20" s="15"/>
      <c r="B20" s="19"/>
      <c r="C20" s="20"/>
      <c r="D20" s="21"/>
      <c r="E20" s="22"/>
      <c r="F20" s="29" t="s">
        <v>33</v>
      </c>
    </row>
    <row r="21" spans="2:6" ht="13.5" thickBot="1">
      <c r="B21" s="23"/>
      <c r="C21" s="24"/>
      <c r="D21" s="25"/>
      <c r="E21" s="25"/>
      <c r="F21" s="30"/>
    </row>
    <row r="22" spans="1:6" s="2" customFormat="1" ht="26.25" thickBot="1">
      <c r="A22" s="5" t="s">
        <v>0</v>
      </c>
      <c r="B22" s="16" t="s">
        <v>1</v>
      </c>
      <c r="C22" s="17" t="s">
        <v>5</v>
      </c>
      <c r="D22" s="18" t="s">
        <v>2</v>
      </c>
      <c r="E22" s="18" t="s">
        <v>3</v>
      </c>
      <c r="F22" s="31" t="s">
        <v>4</v>
      </c>
    </row>
    <row r="23" spans="1:6" s="7" customFormat="1" ht="30">
      <c r="A23" s="36" t="s">
        <v>6</v>
      </c>
      <c r="B23" s="36" t="s">
        <v>7</v>
      </c>
      <c r="C23" s="37" t="s">
        <v>8</v>
      </c>
      <c r="D23" s="38" t="s">
        <v>16</v>
      </c>
      <c r="E23" s="42" t="s">
        <v>61</v>
      </c>
      <c r="F23" s="41">
        <v>19500</v>
      </c>
    </row>
    <row r="24" spans="1:6" s="7" customFormat="1" ht="120">
      <c r="A24" s="36" t="s">
        <v>6</v>
      </c>
      <c r="B24" s="36" t="s">
        <v>7</v>
      </c>
      <c r="C24" s="37" t="s">
        <v>10</v>
      </c>
      <c r="D24" s="38" t="s">
        <v>16</v>
      </c>
      <c r="E24" s="42" t="s">
        <v>69</v>
      </c>
      <c r="F24" s="45">
        <v>2330</v>
      </c>
    </row>
    <row r="25" spans="1:6" s="7" customFormat="1" ht="60">
      <c r="A25" s="36" t="s">
        <v>6</v>
      </c>
      <c r="B25" s="36" t="s">
        <v>7</v>
      </c>
      <c r="C25" s="37" t="s">
        <v>8</v>
      </c>
      <c r="D25" s="38" t="s">
        <v>19</v>
      </c>
      <c r="E25" s="44" t="s">
        <v>102</v>
      </c>
      <c r="F25" s="41">
        <v>6000</v>
      </c>
    </row>
    <row r="26" spans="1:6" s="7" customFormat="1" ht="60">
      <c r="A26" s="36" t="s">
        <v>6</v>
      </c>
      <c r="B26" s="36" t="s">
        <v>7</v>
      </c>
      <c r="C26" s="37" t="s">
        <v>10</v>
      </c>
      <c r="D26" s="38" t="s">
        <v>19</v>
      </c>
      <c r="E26" s="44" t="s">
        <v>102</v>
      </c>
      <c r="F26" s="41">
        <v>1000</v>
      </c>
    </row>
    <row r="27" spans="1:6" s="7" customFormat="1" ht="45">
      <c r="A27" s="36" t="s">
        <v>6</v>
      </c>
      <c r="B27" s="36" t="s">
        <v>7</v>
      </c>
      <c r="C27" s="37" t="s">
        <v>10</v>
      </c>
      <c r="D27" s="38" t="s">
        <v>19</v>
      </c>
      <c r="E27" s="44" t="s">
        <v>73</v>
      </c>
      <c r="F27" s="45">
        <v>4000</v>
      </c>
    </row>
    <row r="28" spans="1:6" s="7" customFormat="1" ht="60">
      <c r="A28" s="36" t="s">
        <v>6</v>
      </c>
      <c r="B28" s="36" t="s">
        <v>7</v>
      </c>
      <c r="C28" s="37" t="s">
        <v>10</v>
      </c>
      <c r="D28" s="38" t="s">
        <v>19</v>
      </c>
      <c r="E28" s="44" t="s">
        <v>103</v>
      </c>
      <c r="F28" s="43">
        <v>4000</v>
      </c>
    </row>
    <row r="29" spans="1:6" s="7" customFormat="1" ht="45">
      <c r="A29" s="36" t="s">
        <v>6</v>
      </c>
      <c r="B29" s="36" t="s">
        <v>7</v>
      </c>
      <c r="C29" s="37" t="s">
        <v>8</v>
      </c>
      <c r="D29" s="38" t="s">
        <v>17</v>
      </c>
      <c r="E29" s="42" t="s">
        <v>62</v>
      </c>
      <c r="F29" s="43">
        <v>14033</v>
      </c>
    </row>
    <row r="30" spans="1:6" s="7" customFormat="1" ht="45">
      <c r="A30" s="36" t="s">
        <v>6</v>
      </c>
      <c r="B30" s="36" t="s">
        <v>7</v>
      </c>
      <c r="C30" s="37" t="s">
        <v>10</v>
      </c>
      <c r="D30" s="38" t="s">
        <v>17</v>
      </c>
      <c r="E30" s="44" t="s">
        <v>71</v>
      </c>
      <c r="F30" s="43">
        <v>2000</v>
      </c>
    </row>
    <row r="31" spans="1:6" s="7" customFormat="1" ht="90">
      <c r="A31" s="36" t="s">
        <v>6</v>
      </c>
      <c r="B31" s="36" t="s">
        <v>7</v>
      </c>
      <c r="C31" s="37" t="s">
        <v>10</v>
      </c>
      <c r="D31" s="38" t="s">
        <v>20</v>
      </c>
      <c r="E31" s="44" t="s">
        <v>35</v>
      </c>
      <c r="F31" s="40">
        <v>6799</v>
      </c>
    </row>
    <row r="32" spans="1:6" s="7" customFormat="1" ht="60">
      <c r="A32" s="36" t="s">
        <v>6</v>
      </c>
      <c r="B32" s="36" t="s">
        <v>7</v>
      </c>
      <c r="C32" s="37" t="s">
        <v>10</v>
      </c>
      <c r="D32" s="38" t="s">
        <v>20</v>
      </c>
      <c r="E32" s="42" t="s">
        <v>70</v>
      </c>
      <c r="F32" s="45">
        <v>2000</v>
      </c>
    </row>
    <row r="33" spans="1:6" s="7" customFormat="1" ht="30">
      <c r="A33" s="36" t="s">
        <v>6</v>
      </c>
      <c r="B33" s="36" t="s">
        <v>7</v>
      </c>
      <c r="C33" s="37" t="s">
        <v>10</v>
      </c>
      <c r="D33" s="38" t="s">
        <v>29</v>
      </c>
      <c r="E33" s="42" t="s">
        <v>104</v>
      </c>
      <c r="F33" s="40">
        <v>17000</v>
      </c>
    </row>
    <row r="34" spans="1:6" s="7" customFormat="1" ht="45">
      <c r="A34" s="36" t="s">
        <v>6</v>
      </c>
      <c r="B34" s="36" t="s">
        <v>7</v>
      </c>
      <c r="C34" s="37" t="s">
        <v>10</v>
      </c>
      <c r="D34" s="38" t="s">
        <v>21</v>
      </c>
      <c r="E34" s="44" t="s">
        <v>105</v>
      </c>
      <c r="F34" s="47">
        <v>5133</v>
      </c>
    </row>
    <row r="35" spans="1:6" s="7" customFormat="1" ht="60">
      <c r="A35" s="36" t="s">
        <v>6</v>
      </c>
      <c r="B35" s="36" t="s">
        <v>7</v>
      </c>
      <c r="C35" s="37" t="s">
        <v>10</v>
      </c>
      <c r="D35" s="38" t="s">
        <v>21</v>
      </c>
      <c r="E35" s="42" t="s">
        <v>72</v>
      </c>
      <c r="F35" s="45">
        <v>6000</v>
      </c>
    </row>
    <row r="36" spans="1:6" s="7" customFormat="1" ht="15">
      <c r="A36" s="15"/>
      <c r="B36" s="19"/>
      <c r="C36" s="20"/>
      <c r="D36" s="21"/>
      <c r="E36" s="22"/>
      <c r="F36" s="29" t="s">
        <v>34</v>
      </c>
    </row>
    <row r="37" spans="2:6" ht="13.5" thickBot="1">
      <c r="B37" s="23"/>
      <c r="C37" s="24"/>
      <c r="D37" s="25"/>
      <c r="E37" s="25"/>
      <c r="F37" s="30"/>
    </row>
    <row r="38" spans="1:6" s="2" customFormat="1" ht="26.25" thickBot="1">
      <c r="A38" s="5" t="s">
        <v>0</v>
      </c>
      <c r="B38" s="16" t="s">
        <v>1</v>
      </c>
      <c r="C38" s="17" t="s">
        <v>5</v>
      </c>
      <c r="D38" s="18" t="s">
        <v>2</v>
      </c>
      <c r="E38" s="18" t="s">
        <v>3</v>
      </c>
      <c r="F38" s="31" t="s">
        <v>4</v>
      </c>
    </row>
    <row r="39" spans="1:6" s="7" customFormat="1" ht="45">
      <c r="A39" s="50" t="s">
        <v>26</v>
      </c>
      <c r="B39" s="50" t="s">
        <v>27</v>
      </c>
      <c r="C39" s="37" t="s">
        <v>10</v>
      </c>
      <c r="D39" s="38" t="s">
        <v>9</v>
      </c>
      <c r="E39" s="42" t="s">
        <v>77</v>
      </c>
      <c r="F39" s="47">
        <v>8000</v>
      </c>
    </row>
    <row r="40" spans="1:6" s="7" customFormat="1" ht="45">
      <c r="A40" s="50" t="s">
        <v>26</v>
      </c>
      <c r="B40" s="50" t="s">
        <v>27</v>
      </c>
      <c r="C40" s="37" t="s">
        <v>10</v>
      </c>
      <c r="D40" s="38" t="s">
        <v>9</v>
      </c>
      <c r="E40" s="42" t="s">
        <v>78</v>
      </c>
      <c r="F40" s="47">
        <v>1620</v>
      </c>
    </row>
    <row r="41" spans="1:6" s="7" customFormat="1" ht="30">
      <c r="A41" s="50" t="s">
        <v>26</v>
      </c>
      <c r="B41" s="50" t="s">
        <v>27</v>
      </c>
      <c r="C41" s="37" t="s">
        <v>10</v>
      </c>
      <c r="D41" s="38" t="s">
        <v>13</v>
      </c>
      <c r="E41" s="42" t="s">
        <v>80</v>
      </c>
      <c r="F41" s="47">
        <v>1000</v>
      </c>
    </row>
    <row r="42" spans="1:6" s="7" customFormat="1" ht="75">
      <c r="A42" s="50" t="s">
        <v>26</v>
      </c>
      <c r="B42" s="50" t="s">
        <v>27</v>
      </c>
      <c r="C42" s="37" t="s">
        <v>8</v>
      </c>
      <c r="D42" s="38" t="s">
        <v>23</v>
      </c>
      <c r="E42" s="49" t="s">
        <v>74</v>
      </c>
      <c r="F42" s="48">
        <v>18000</v>
      </c>
    </row>
    <row r="43" spans="1:6" s="7" customFormat="1" ht="45">
      <c r="A43" s="50" t="s">
        <v>26</v>
      </c>
      <c r="B43" s="50" t="s">
        <v>27</v>
      </c>
      <c r="C43" s="37" t="s">
        <v>8</v>
      </c>
      <c r="D43" s="38" t="s">
        <v>14</v>
      </c>
      <c r="E43" s="42" t="s">
        <v>75</v>
      </c>
      <c r="F43" s="47">
        <v>13057</v>
      </c>
    </row>
    <row r="44" spans="1:6" s="7" customFormat="1" ht="30">
      <c r="A44" s="50" t="s">
        <v>26</v>
      </c>
      <c r="B44" s="50" t="s">
        <v>27</v>
      </c>
      <c r="C44" s="37" t="s">
        <v>8</v>
      </c>
      <c r="D44" s="38" t="s">
        <v>18</v>
      </c>
      <c r="E44" s="44" t="s">
        <v>76</v>
      </c>
      <c r="F44" s="47">
        <v>25652</v>
      </c>
    </row>
    <row r="45" spans="1:6" s="7" customFormat="1" ht="30">
      <c r="A45" s="50" t="s">
        <v>26</v>
      </c>
      <c r="B45" s="50" t="s">
        <v>27</v>
      </c>
      <c r="C45" s="37" t="s">
        <v>10</v>
      </c>
      <c r="D45" s="38" t="s">
        <v>29</v>
      </c>
      <c r="E45" s="42" t="s">
        <v>79</v>
      </c>
      <c r="F45" s="47">
        <v>1000</v>
      </c>
    </row>
    <row r="46" spans="1:6" s="7" customFormat="1" ht="30">
      <c r="A46" s="50" t="s">
        <v>26</v>
      </c>
      <c r="B46" s="50" t="s">
        <v>27</v>
      </c>
      <c r="C46" s="37" t="s">
        <v>8</v>
      </c>
      <c r="D46" s="38" t="s">
        <v>22</v>
      </c>
      <c r="E46" s="44" t="s">
        <v>40</v>
      </c>
      <c r="F46" s="45">
        <v>19652</v>
      </c>
    </row>
    <row r="47" spans="1:6" s="7" customFormat="1" ht="30">
      <c r="A47" s="50" t="s">
        <v>81</v>
      </c>
      <c r="B47" s="50" t="s">
        <v>82</v>
      </c>
      <c r="C47" s="37" t="s">
        <v>8</v>
      </c>
      <c r="D47" s="38" t="s">
        <v>25</v>
      </c>
      <c r="E47" s="42" t="s">
        <v>83</v>
      </c>
      <c r="F47" s="48">
        <v>4000</v>
      </c>
    </row>
    <row r="48" spans="1:6" s="7" customFormat="1" ht="90">
      <c r="A48" s="50" t="s">
        <v>28</v>
      </c>
      <c r="B48" s="50" t="s">
        <v>84</v>
      </c>
      <c r="C48" s="37" t="s">
        <v>8</v>
      </c>
      <c r="D48" s="38" t="s">
        <v>22</v>
      </c>
      <c r="E48" s="42" t="s">
        <v>106</v>
      </c>
      <c r="F48" s="48">
        <v>6000</v>
      </c>
    </row>
    <row r="49" spans="1:6" s="7" customFormat="1" ht="30">
      <c r="A49" s="50" t="s">
        <v>28</v>
      </c>
      <c r="B49" s="50" t="s">
        <v>41</v>
      </c>
      <c r="C49" s="37" t="s">
        <v>10</v>
      </c>
      <c r="D49" s="38" t="s">
        <v>25</v>
      </c>
      <c r="E49" s="52" t="s">
        <v>85</v>
      </c>
      <c r="F49" s="48">
        <v>3200</v>
      </c>
    </row>
    <row r="50" spans="1:6" s="7" customFormat="1" ht="30">
      <c r="A50" s="50" t="s">
        <v>28</v>
      </c>
      <c r="B50" s="50" t="s">
        <v>41</v>
      </c>
      <c r="C50" s="37" t="s">
        <v>10</v>
      </c>
      <c r="D50" s="38" t="s">
        <v>25</v>
      </c>
      <c r="E50" s="52" t="s">
        <v>86</v>
      </c>
      <c r="F50" s="48">
        <v>2034</v>
      </c>
    </row>
    <row r="51" spans="1:6" s="7" customFormat="1" ht="60">
      <c r="A51" s="50" t="s">
        <v>30</v>
      </c>
      <c r="B51" s="50" t="s">
        <v>31</v>
      </c>
      <c r="C51" s="37" t="s">
        <v>10</v>
      </c>
      <c r="D51" s="38" t="s">
        <v>19</v>
      </c>
      <c r="E51" s="51" t="s">
        <v>87</v>
      </c>
      <c r="F51" s="47">
        <v>6471</v>
      </c>
    </row>
    <row r="52" spans="1:6" s="7" customFormat="1" ht="60.75" thickBot="1">
      <c r="A52" s="50" t="s">
        <v>30</v>
      </c>
      <c r="B52" s="50" t="s">
        <v>31</v>
      </c>
      <c r="C52" s="37" t="s">
        <v>10</v>
      </c>
      <c r="D52" s="38" t="s">
        <v>29</v>
      </c>
      <c r="E52" s="53" t="s">
        <v>88</v>
      </c>
      <c r="F52" s="47">
        <v>777</v>
      </c>
    </row>
    <row r="53" spans="1:6" s="13" customFormat="1" ht="13.5" thickBot="1">
      <c r="A53" s="10"/>
      <c r="B53" s="10"/>
      <c r="C53" s="11"/>
      <c r="D53" s="12"/>
      <c r="E53" s="14" t="s">
        <v>32</v>
      </c>
      <c r="F53" s="54">
        <f>SUM(,F39:F52,F32:F35,F6:F31)</f>
        <v>285919</v>
      </c>
    </row>
    <row r="58" ht="12.75">
      <c r="F58" s="33" t="s">
        <v>59</v>
      </c>
    </row>
    <row r="64" spans="1:6" ht="12.75">
      <c r="A64" s="35" t="s">
        <v>42</v>
      </c>
      <c r="D64" s="34" t="s">
        <v>9</v>
      </c>
      <c r="F64" s="32">
        <f>SUM(F39,F40,)</f>
        <v>9620</v>
      </c>
    </row>
    <row r="65" spans="1:6" ht="12.75">
      <c r="A65" s="35" t="s">
        <v>43</v>
      </c>
      <c r="D65" s="34" t="s">
        <v>11</v>
      </c>
      <c r="F65" s="32">
        <f>SUM(F6,)</f>
        <v>14160</v>
      </c>
    </row>
    <row r="66" spans="1:6" ht="12.75">
      <c r="A66" s="35" t="s">
        <v>44</v>
      </c>
      <c r="D66" s="34" t="s">
        <v>12</v>
      </c>
      <c r="F66" s="32">
        <f>SUM(F7)</f>
        <v>7747</v>
      </c>
    </row>
    <row r="67" spans="1:6" ht="12.75">
      <c r="A67" s="35" t="s">
        <v>45</v>
      </c>
      <c r="D67" s="34" t="s">
        <v>24</v>
      </c>
      <c r="F67" s="32">
        <f>SUM(F8,F9,)</f>
        <v>19265</v>
      </c>
    </row>
    <row r="68" spans="1:6" ht="12.75">
      <c r="A68" s="35" t="s">
        <v>46</v>
      </c>
      <c r="D68" s="34" t="s">
        <v>13</v>
      </c>
      <c r="F68" s="32">
        <f>SUM(F10,F11,F12,F13,F41,)</f>
        <v>12185</v>
      </c>
    </row>
    <row r="69" spans="1:6" ht="12.75">
      <c r="A69" s="35" t="s">
        <v>47</v>
      </c>
      <c r="D69" s="34" t="s">
        <v>23</v>
      </c>
      <c r="F69" s="32">
        <f>SUM(F14,F15,F42,)</f>
        <v>25652</v>
      </c>
    </row>
    <row r="70" spans="1:6" ht="12.75">
      <c r="A70" s="35" t="s">
        <v>48</v>
      </c>
      <c r="D70" s="34" t="s">
        <v>14</v>
      </c>
      <c r="F70" s="32">
        <f>SUM(F43,)</f>
        <v>13057</v>
      </c>
    </row>
    <row r="71" spans="1:6" ht="12.75">
      <c r="A71" s="35" t="s">
        <v>49</v>
      </c>
      <c r="D71" s="34" t="s">
        <v>15</v>
      </c>
      <c r="F71" s="32">
        <f>SUM(F16,F17,F18,F19,)</f>
        <v>25652</v>
      </c>
    </row>
    <row r="72" spans="1:6" ht="12.75">
      <c r="A72" s="35" t="s">
        <v>50</v>
      </c>
      <c r="D72" s="34" t="s">
        <v>16</v>
      </c>
      <c r="F72" s="32">
        <f>SUM(F23,F24,)</f>
        <v>21830</v>
      </c>
    </row>
    <row r="73" spans="1:6" ht="12.75">
      <c r="A73" s="35" t="s">
        <v>51</v>
      </c>
      <c r="D73" s="34" t="s">
        <v>18</v>
      </c>
      <c r="F73" s="32">
        <f>SUM(F44)</f>
        <v>25652</v>
      </c>
    </row>
    <row r="74" spans="1:6" ht="12.75">
      <c r="A74" s="35" t="s">
        <v>52</v>
      </c>
      <c r="D74" s="34" t="s">
        <v>19</v>
      </c>
      <c r="F74" s="32">
        <f>SUM(F26,F27,F28,F51)</f>
        <v>15471</v>
      </c>
    </row>
    <row r="75" spans="1:6" ht="12.75">
      <c r="A75" s="35" t="s">
        <v>53</v>
      </c>
      <c r="D75" s="34" t="s">
        <v>17</v>
      </c>
      <c r="F75" s="32">
        <f>SUM(F29,F30,)</f>
        <v>16033</v>
      </c>
    </row>
    <row r="76" spans="1:6" ht="12.75">
      <c r="A76" s="35" t="s">
        <v>54</v>
      </c>
      <c r="D76" s="34" t="s">
        <v>20</v>
      </c>
      <c r="F76" s="32">
        <f>SUM(F31,F32,)</f>
        <v>8799</v>
      </c>
    </row>
    <row r="77" spans="1:6" ht="12.75">
      <c r="A77" s="35" t="s">
        <v>55</v>
      </c>
      <c r="D77" s="34" t="s">
        <v>25</v>
      </c>
      <c r="F77" s="32">
        <f>SUM(F47,F49,F50)</f>
        <v>9234</v>
      </c>
    </row>
    <row r="78" spans="1:6" ht="12.75">
      <c r="A78" s="35" t="s">
        <v>56</v>
      </c>
      <c r="D78" s="34" t="s">
        <v>29</v>
      </c>
      <c r="F78" s="32">
        <f>SUM(F33,F45,F52)</f>
        <v>18777</v>
      </c>
    </row>
    <row r="79" spans="1:6" ht="12.75">
      <c r="A79" s="35" t="s">
        <v>57</v>
      </c>
      <c r="D79" s="34" t="s">
        <v>21</v>
      </c>
      <c r="F79" s="32">
        <f>SUM(F34,F35,)</f>
        <v>11133</v>
      </c>
    </row>
    <row r="80" spans="1:6" ht="12.75">
      <c r="A80" s="35" t="s">
        <v>58</v>
      </c>
      <c r="D80" s="34" t="s">
        <v>22</v>
      </c>
      <c r="F80" s="32">
        <f>SUM(F46,F48)</f>
        <v>25652</v>
      </c>
    </row>
    <row r="81" spans="1:6" ht="12.75">
      <c r="A81" s="35"/>
      <c r="F81" s="32">
        <f>SUM(F64:F80)</f>
        <v>279919</v>
      </c>
    </row>
    <row r="82" ht="12.75">
      <c r="A82" s="35"/>
    </row>
    <row r="83" ht="12.75">
      <c r="A83" s="35"/>
    </row>
    <row r="84" ht="12.75">
      <c r="A84" s="35"/>
    </row>
    <row r="85" spans="1:6" ht="12.75">
      <c r="A85" s="35"/>
      <c r="D85" s="8" t="s">
        <v>89</v>
      </c>
      <c r="F85" s="32">
        <f>SUM(F6,F9,F10,F11,F12,F13,F14,F15,F18,F19,F24,F27,F28,F30,F32,F33,F34,F35)</f>
        <v>83112</v>
      </c>
    </row>
    <row r="86" spans="4:6" ht="12.75">
      <c r="D86" s="8" t="s">
        <v>90</v>
      </c>
      <c r="F86" s="32">
        <f>SUM(F7,F8,F16,F17,F23,F26,F29,F31)</f>
        <v>86344</v>
      </c>
    </row>
    <row r="87" spans="4:6" ht="12.75">
      <c r="D87" s="8" t="s">
        <v>91</v>
      </c>
      <c r="F87" s="32">
        <f>SUM(F39,F40,F41,F45)</f>
        <v>11620</v>
      </c>
    </row>
    <row r="88" spans="4:6" ht="12.75">
      <c r="D88" s="8" t="s">
        <v>92</v>
      </c>
      <c r="F88" s="32">
        <f>SUM(F42,F43,F44,F46)</f>
        <v>76361</v>
      </c>
    </row>
    <row r="89" spans="4:6" ht="12.75">
      <c r="D89" s="8" t="s">
        <v>93</v>
      </c>
      <c r="F89" s="32">
        <f>SUM(F47)</f>
        <v>4000</v>
      </c>
    </row>
    <row r="90" spans="4:6" ht="12.75">
      <c r="D90" s="8" t="s">
        <v>94</v>
      </c>
      <c r="F90" s="32">
        <f>SUM(F48)</f>
        <v>6000</v>
      </c>
    </row>
    <row r="91" spans="4:6" ht="12.75">
      <c r="D91" s="8" t="s">
        <v>95</v>
      </c>
      <c r="F91" s="32">
        <f>SUM(F49:F50)</f>
        <v>5234</v>
      </c>
    </row>
    <row r="92" spans="4:6" ht="12.75">
      <c r="D92" s="8" t="s">
        <v>96</v>
      </c>
      <c r="F92" s="32">
        <f>SUM(F52)</f>
        <v>777</v>
      </c>
    </row>
    <row r="93" spans="4:6" ht="12.75">
      <c r="D93" s="8" t="s">
        <v>97</v>
      </c>
      <c r="F93" s="32">
        <f>SUM(F51)</f>
        <v>6471</v>
      </c>
    </row>
    <row r="94" ht="12.75">
      <c r="F94" s="32">
        <f>SUM(F85:F93)</f>
        <v>279919</v>
      </c>
    </row>
  </sheetData>
  <sheetProtection/>
  <mergeCells count="2">
    <mergeCell ref="A3:F3"/>
    <mergeCell ref="B1:I1"/>
  </mergeCells>
  <printOptions/>
  <pageMargins left="0.75" right="0.75" top="1" bottom="1" header="0.5" footer="0.5"/>
  <pageSetup orientation="portrait" paperSize="9" scale="87" r:id="rId1"/>
  <rowBreaks count="2" manualBreakCount="2">
    <brk id="20" max="255" man="1"/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2013-11-13T08:32:36Z</cp:lastPrinted>
  <dcterms:created xsi:type="dcterms:W3CDTF">2009-11-15T13:07:52Z</dcterms:created>
  <dcterms:modified xsi:type="dcterms:W3CDTF">2013-12-20T10:54:18Z</dcterms:modified>
  <cp:category/>
  <cp:version/>
  <cp:contentType/>
  <cp:contentStatus/>
</cp:coreProperties>
</file>