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UMiG" sheetId="1" r:id="rId1"/>
    <sheet name="JB" sheetId="2" r:id="rId2"/>
    <sheet name="ZB" sheetId="3" r:id="rId3"/>
    <sheet name="IK" sheetId="4" r:id="rId4"/>
  </sheets>
  <definedNames>
    <definedName name="_xlnm.Print_Area" localSheetId="3">'IK'!$A$1:$D$52</definedName>
    <definedName name="_xlnm.Print_Area" localSheetId="1">'JB'!$A$1:$I$76</definedName>
    <definedName name="_xlnm.Print_Area" localSheetId="0">'UMiG'!$A$1:$D$47</definedName>
    <definedName name="_xlnm.Print_Area" localSheetId="2">'ZB'!$A$1:$D$48</definedName>
  </definedNames>
  <calcPr fullCalcOnLoad="1"/>
</workbook>
</file>

<file path=xl/sharedStrings.xml><?xml version="1.0" encoding="utf-8"?>
<sst xmlns="http://schemas.openxmlformats.org/spreadsheetml/2006/main" count="220" uniqueCount="52">
  <si>
    <t>Lp.</t>
  </si>
  <si>
    <t>Nazwa</t>
  </si>
  <si>
    <t xml:space="preserve">Przedszkola </t>
  </si>
  <si>
    <t>Szkoły podstawowe</t>
  </si>
  <si>
    <t>Gimnazja</t>
  </si>
  <si>
    <t>ogółem</t>
  </si>
  <si>
    <t>Wartość /w zł./</t>
  </si>
  <si>
    <t>rzeczowy majątek trwały</t>
  </si>
  <si>
    <t>1.</t>
  </si>
  <si>
    <t xml:space="preserve"> 1.</t>
  </si>
  <si>
    <t>grunty</t>
  </si>
  <si>
    <t>2.</t>
  </si>
  <si>
    <t>budynki i lokale</t>
  </si>
  <si>
    <t>3.</t>
  </si>
  <si>
    <t>obiekty inżynierii lądowej i wodnej</t>
  </si>
  <si>
    <t>4.</t>
  </si>
  <si>
    <t>maszyny i urządzenia techniczne</t>
  </si>
  <si>
    <t>5.</t>
  </si>
  <si>
    <t>środki transportu</t>
  </si>
  <si>
    <t xml:space="preserve">6. </t>
  </si>
  <si>
    <t>inne środki trwałe</t>
  </si>
  <si>
    <t>pozostały majątek trwały</t>
  </si>
  <si>
    <t>wartości niematerialne i prawne</t>
  </si>
  <si>
    <t>MGOPS</t>
  </si>
  <si>
    <t>materiały</t>
  </si>
  <si>
    <t>należności krótkoterminowe</t>
  </si>
  <si>
    <t>KOSiR</t>
  </si>
  <si>
    <t xml:space="preserve"> </t>
  </si>
  <si>
    <t xml:space="preserve"> / w zł./</t>
  </si>
  <si>
    <t xml:space="preserve">Wartość </t>
  </si>
  <si>
    <t xml:space="preserve">7. </t>
  </si>
  <si>
    <t>środki  trwałe w budowie</t>
  </si>
  <si>
    <t>majątek obrotowy</t>
  </si>
  <si>
    <t>wyposażenie</t>
  </si>
  <si>
    <t>księgozbiory</t>
  </si>
  <si>
    <t>/w zł./</t>
  </si>
  <si>
    <t xml:space="preserve">środki pieniężne </t>
  </si>
  <si>
    <t>Ogółem</t>
  </si>
  <si>
    <t>URZĘDU MIASTA I GMINY</t>
  </si>
  <si>
    <t>MAJĄTEK TRWAŁY</t>
  </si>
  <si>
    <t>MAJĄTEK OBROTOWY</t>
  </si>
  <si>
    <t>RAZEM</t>
  </si>
  <si>
    <t>Żłobek</t>
  </si>
  <si>
    <t>wg stanu na dzień 31 grudnia 2015 roku</t>
  </si>
  <si>
    <t>WARTOŚĆ MAJĄTKU W BEZPOŚREDNIM ZARZĄDZIE</t>
  </si>
  <si>
    <t>strona 46</t>
  </si>
  <si>
    <t>strona 47</t>
  </si>
  <si>
    <t>strona 48</t>
  </si>
  <si>
    <t>WARTOŚĆ MAJĄTKU ZAKŁADU BUDŻETOWEGO</t>
  </si>
  <si>
    <t xml:space="preserve">strona 49 </t>
  </si>
  <si>
    <t xml:space="preserve">WARTOŚĆ MAJĄTKU GMINNYCH INSTYTUCJI KULTURY </t>
  </si>
  <si>
    <t>WARTOŚĆ MAJĄTKU JEDNOSTEK BUDŻETOWYCH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</si>
</sst>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8"/>
      <name val="Arial CE"/>
      <family val="0"/>
    </font>
    <font>
      <sz val="14"/>
      <name val="Times New Roman CE"/>
      <family val="0"/>
    </font>
    <font>
      <sz val="14"/>
      <name val="Arial CE"/>
      <family val="0"/>
    </font>
    <font>
      <sz val="16"/>
      <name val="Times New Roman"/>
      <family val="1"/>
    </font>
    <font>
      <sz val="12"/>
      <name val="Arial CE"/>
      <family val="0"/>
    </font>
    <font>
      <sz val="12"/>
      <name val="Times New Roman"/>
      <family val="1"/>
    </font>
    <font>
      <b/>
      <sz val="14"/>
      <name val="Times New Roman CE"/>
      <family val="1"/>
    </font>
    <font>
      <i/>
      <sz val="10"/>
      <name val="Arial CE"/>
      <family val="0"/>
    </font>
    <font>
      <b/>
      <sz val="14"/>
      <name val="Arial CE"/>
      <family val="0"/>
    </font>
    <font>
      <b/>
      <sz val="16"/>
      <name val="Times New Roman CE"/>
      <family val="1"/>
    </font>
    <font>
      <b/>
      <sz val="1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43" fontId="2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43" fontId="5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3" fontId="4" fillId="33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43" fontId="4" fillId="33" borderId="15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43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/>
    </xf>
    <xf numFmtId="43" fontId="5" fillId="0" borderId="19" xfId="0" applyNumberFormat="1" applyFont="1" applyBorder="1" applyAlignment="1">
      <alignment/>
    </xf>
    <xf numFmtId="0" fontId="4" fillId="0" borderId="0" xfId="0" applyFont="1" applyAlignment="1">
      <alignment/>
    </xf>
    <xf numFmtId="43" fontId="4" fillId="33" borderId="14" xfId="0" applyNumberFormat="1" applyFont="1" applyFill="1" applyBorder="1" applyAlignment="1">
      <alignment horizontal="center" vertical="center"/>
    </xf>
    <xf numFmtId="43" fontId="4" fillId="33" borderId="20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43" fontId="4" fillId="33" borderId="21" xfId="0" applyNumberFormat="1" applyFont="1" applyFill="1" applyBorder="1" applyAlignment="1">
      <alignment horizontal="center" vertical="center"/>
    </xf>
    <xf numFmtId="43" fontId="4" fillId="33" borderId="19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43" fontId="5" fillId="0" borderId="11" xfId="0" applyNumberFormat="1" applyFont="1" applyBorder="1" applyAlignment="1">
      <alignment/>
    </xf>
    <xf numFmtId="0" fontId="5" fillId="0" borderId="22" xfId="0" applyFont="1" applyBorder="1" applyAlignment="1">
      <alignment/>
    </xf>
    <xf numFmtId="43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/>
    </xf>
    <xf numFmtId="43" fontId="11" fillId="0" borderId="12" xfId="0" applyNumberFormat="1" applyFont="1" applyBorder="1" applyAlignment="1">
      <alignment/>
    </xf>
    <xf numFmtId="0" fontId="11" fillId="0" borderId="0" xfId="0" applyFont="1" applyAlignment="1">
      <alignment/>
    </xf>
    <xf numFmtId="43" fontId="5" fillId="0" borderId="23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43" fontId="5" fillId="0" borderId="12" xfId="0" applyNumberFormat="1" applyFont="1" applyBorder="1" applyAlignment="1">
      <alignment vertical="top"/>
    </xf>
    <xf numFmtId="43" fontId="4" fillId="33" borderId="12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43" fontId="5" fillId="0" borderId="0" xfId="0" applyNumberFormat="1" applyFont="1" applyAlignment="1">
      <alignment vertical="top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43" fontId="5" fillId="0" borderId="11" xfId="0" applyNumberFormat="1" applyFont="1" applyBorder="1" applyAlignment="1">
      <alignment vertical="top"/>
    </xf>
    <xf numFmtId="0" fontId="5" fillId="0" borderId="16" xfId="0" applyFont="1" applyBorder="1" applyAlignment="1">
      <alignment horizontal="center" vertical="top"/>
    </xf>
    <xf numFmtId="0" fontId="5" fillId="0" borderId="22" xfId="0" applyFont="1" applyBorder="1" applyAlignment="1">
      <alignment vertical="top" wrapText="1"/>
    </xf>
    <xf numFmtId="43" fontId="5" fillId="0" borderId="22" xfId="0" applyNumberFormat="1" applyFont="1" applyBorder="1" applyAlignment="1">
      <alignment vertical="top"/>
    </xf>
    <xf numFmtId="43" fontId="4" fillId="0" borderId="23" xfId="0" applyNumberFormat="1" applyFont="1" applyFill="1" applyBorder="1" applyAlignment="1">
      <alignment vertical="top"/>
    </xf>
    <xf numFmtId="0" fontId="4" fillId="0" borderId="21" xfId="0" applyFont="1" applyFill="1" applyBorder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43" fontId="4" fillId="0" borderId="0" xfId="0" applyNumberFormat="1" applyFont="1" applyAlignment="1">
      <alignment vertical="top"/>
    </xf>
    <xf numFmtId="0" fontId="4" fillId="33" borderId="10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 wrapText="1"/>
    </xf>
    <xf numFmtId="43" fontId="4" fillId="33" borderId="15" xfId="0" applyNumberFormat="1" applyFont="1" applyFill="1" applyBorder="1" applyAlignment="1">
      <alignment horizontal="center" vertical="top"/>
    </xf>
    <xf numFmtId="43" fontId="4" fillId="33" borderId="11" xfId="0" applyNumberFormat="1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0" fontId="4" fillId="33" borderId="21" xfId="0" applyFont="1" applyFill="1" applyBorder="1" applyAlignment="1">
      <alignment horizontal="center" vertical="top" wrapText="1"/>
    </xf>
    <xf numFmtId="43" fontId="4" fillId="33" borderId="19" xfId="0" applyNumberFormat="1" applyFont="1" applyFill="1" applyBorder="1" applyAlignment="1">
      <alignment horizontal="center" vertical="top"/>
    </xf>
    <xf numFmtId="43" fontId="4" fillId="33" borderId="21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/>
    </xf>
    <xf numFmtId="49" fontId="0" fillId="0" borderId="0" xfId="0" applyNumberFormat="1" applyAlignment="1">
      <alignment horizontal="center" vertical="center"/>
    </xf>
    <xf numFmtId="43" fontId="11" fillId="0" borderId="0" xfId="0" applyNumberFormat="1" applyFont="1" applyAlignment="1">
      <alignment wrapText="1"/>
    </xf>
    <xf numFmtId="43" fontId="13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5" fillId="0" borderId="18" xfId="0" applyFont="1" applyBorder="1" applyAlignment="1">
      <alignment/>
    </xf>
    <xf numFmtId="0" fontId="4" fillId="0" borderId="16" xfId="0" applyFont="1" applyBorder="1" applyAlignment="1">
      <alignment horizontal="center" vertical="top"/>
    </xf>
    <xf numFmtId="0" fontId="5" fillId="0" borderId="22" xfId="0" applyFont="1" applyBorder="1" applyAlignment="1">
      <alignment vertical="top"/>
    </xf>
    <xf numFmtId="0" fontId="5" fillId="0" borderId="23" xfId="0" applyFont="1" applyBorder="1" applyAlignment="1">
      <alignment vertical="top"/>
    </xf>
    <xf numFmtId="43" fontId="4" fillId="33" borderId="16" xfId="0" applyNumberFormat="1" applyFont="1" applyFill="1" applyBorder="1" applyAlignment="1">
      <alignment horizontal="center" vertical="top"/>
    </xf>
    <xf numFmtId="43" fontId="4" fillId="33" borderId="22" xfId="0" applyNumberFormat="1" applyFont="1" applyFill="1" applyBorder="1" applyAlignment="1">
      <alignment horizontal="center" vertical="top"/>
    </xf>
    <xf numFmtId="43" fontId="5" fillId="33" borderId="22" xfId="0" applyNumberFormat="1" applyFont="1" applyFill="1" applyBorder="1" applyAlignment="1">
      <alignment horizontal="center" vertical="top"/>
    </xf>
    <xf numFmtId="0" fontId="10" fillId="33" borderId="23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10" fillId="0" borderId="0" xfId="0" applyFont="1" applyAlignment="1">
      <alignment/>
    </xf>
    <xf numFmtId="43" fontId="4" fillId="33" borderId="16" xfId="0" applyNumberFormat="1" applyFont="1" applyFill="1" applyBorder="1" applyAlignment="1">
      <alignment horizontal="center" vertical="center"/>
    </xf>
    <xf numFmtId="43" fontId="4" fillId="33" borderId="22" xfId="0" applyNumberFormat="1" applyFont="1" applyFill="1" applyBorder="1" applyAlignment="1">
      <alignment horizontal="center" vertical="center"/>
    </xf>
    <xf numFmtId="43" fontId="5" fillId="33" borderId="22" xfId="0" applyNumberFormat="1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7"/>
  <sheetViews>
    <sheetView view="pageLayout" workbookViewId="0" topLeftCell="A16">
      <selection activeCell="D35" sqref="D35"/>
    </sheetView>
  </sheetViews>
  <sheetFormatPr defaultColWidth="9.00390625" defaultRowHeight="12.75"/>
  <cols>
    <col min="1" max="1" width="4.625" style="0" customWidth="1"/>
    <col min="2" max="2" width="3.75390625" style="1" bestFit="1" customWidth="1"/>
    <col min="3" max="3" width="50.00390625" style="0" customWidth="1"/>
    <col min="4" max="4" width="25.625" style="4" customWidth="1"/>
    <col min="5" max="5" width="23.625" style="3" bestFit="1" customWidth="1"/>
    <col min="6" max="6" width="19.375" style="0" bestFit="1" customWidth="1"/>
  </cols>
  <sheetData>
    <row r="2" spans="2:5" ht="18.75">
      <c r="B2" s="96" t="s">
        <v>44</v>
      </c>
      <c r="C2" s="96"/>
      <c r="D2" s="96"/>
      <c r="E2"/>
    </row>
    <row r="3" spans="2:5" ht="18.75">
      <c r="B3" s="96" t="s">
        <v>38</v>
      </c>
      <c r="C3" s="96"/>
      <c r="D3" s="96"/>
      <c r="E3"/>
    </row>
    <row r="4" spans="2:5" ht="15.75">
      <c r="B4" s="105" t="s">
        <v>43</v>
      </c>
      <c r="C4" s="105"/>
      <c r="D4" s="105"/>
      <c r="E4"/>
    </row>
    <row r="5" spans="2:5" ht="15.75">
      <c r="B5" s="10"/>
      <c r="C5" s="10"/>
      <c r="D5" s="10"/>
      <c r="E5"/>
    </row>
    <row r="6" spans="2:4" s="11" customFormat="1" ht="15.75">
      <c r="B6" s="100" t="s">
        <v>39</v>
      </c>
      <c r="C6" s="101"/>
      <c r="D6" s="101"/>
    </row>
    <row r="7" spans="2:4" s="11" customFormat="1" ht="12" customHeight="1">
      <c r="B7" s="19"/>
      <c r="D7" s="20"/>
    </row>
    <row r="8" spans="2:4" s="24" customFormat="1" ht="15.75">
      <c r="B8" s="21" t="s">
        <v>0</v>
      </c>
      <c r="C8" s="22" t="s">
        <v>1</v>
      </c>
      <c r="D8" s="23" t="s">
        <v>29</v>
      </c>
    </row>
    <row r="9" spans="2:6" s="24" customFormat="1" ht="15.75">
      <c r="B9" s="25"/>
      <c r="C9" s="26"/>
      <c r="D9" s="27" t="s">
        <v>28</v>
      </c>
      <c r="F9" s="49">
        <f>SUM(D11:D17)</f>
        <v>147720686.53999996</v>
      </c>
    </row>
    <row r="10" spans="2:4" s="11" customFormat="1" ht="15.75">
      <c r="B10" s="97" t="s">
        <v>7</v>
      </c>
      <c r="C10" s="98"/>
      <c r="D10" s="99"/>
    </row>
    <row r="11" spans="2:4" s="11" customFormat="1" ht="15.75">
      <c r="B11" s="35" t="s">
        <v>9</v>
      </c>
      <c r="C11" s="34" t="s">
        <v>10</v>
      </c>
      <c r="D11" s="30">
        <v>39459345.83</v>
      </c>
    </row>
    <row r="12" spans="2:6" s="11" customFormat="1" ht="15.75">
      <c r="B12" s="35" t="s">
        <v>11</v>
      </c>
      <c r="C12" s="34" t="s">
        <v>12</v>
      </c>
      <c r="D12" s="30">
        <v>29112545.06</v>
      </c>
      <c r="F12" s="20">
        <f>SUM(D11:D16)</f>
        <v>145424517.91999996</v>
      </c>
    </row>
    <row r="13" spans="2:4" s="11" customFormat="1" ht="15.75">
      <c r="B13" s="35" t="s">
        <v>13</v>
      </c>
      <c r="C13" s="34" t="s">
        <v>14</v>
      </c>
      <c r="D13" s="30">
        <v>72832593.88</v>
      </c>
    </row>
    <row r="14" spans="2:5" s="11" customFormat="1" ht="15.75">
      <c r="B14" s="35" t="s">
        <v>15</v>
      </c>
      <c r="C14" s="34" t="s">
        <v>16</v>
      </c>
      <c r="D14" s="30">
        <v>1493798.23</v>
      </c>
      <c r="E14" s="11" t="s">
        <v>27</v>
      </c>
    </row>
    <row r="15" spans="2:6" s="11" customFormat="1" ht="15.75">
      <c r="B15" s="35" t="s">
        <v>17</v>
      </c>
      <c r="C15" s="34" t="s">
        <v>18</v>
      </c>
      <c r="D15" s="30">
        <v>1559309.57</v>
      </c>
      <c r="E15" s="20" t="s">
        <v>27</v>
      </c>
      <c r="F15" s="20">
        <f>SUM(D12:D16)</f>
        <v>105965172.08999999</v>
      </c>
    </row>
    <row r="16" spans="2:5" s="11" customFormat="1" ht="15.75">
      <c r="B16" s="35" t="s">
        <v>19</v>
      </c>
      <c r="C16" s="34" t="s">
        <v>20</v>
      </c>
      <c r="D16" s="30">
        <v>966925.35</v>
      </c>
      <c r="E16" s="20" t="s">
        <v>27</v>
      </c>
    </row>
    <row r="17" spans="2:5" s="11" customFormat="1" ht="15.75">
      <c r="B17" s="35" t="s">
        <v>30</v>
      </c>
      <c r="C17" s="34" t="s">
        <v>31</v>
      </c>
      <c r="D17" s="30">
        <v>2296168.62</v>
      </c>
      <c r="E17" s="20" t="s">
        <v>27</v>
      </c>
    </row>
    <row r="18" spans="2:5" s="11" customFormat="1" ht="15.75">
      <c r="B18" s="35"/>
      <c r="C18" s="34" t="s">
        <v>41</v>
      </c>
      <c r="D18" s="30">
        <f>SUM(D11:D17)</f>
        <v>147720686.53999996</v>
      </c>
      <c r="E18" s="20"/>
    </row>
    <row r="19" spans="2:5" s="11" customFormat="1" ht="15.75">
      <c r="B19" s="36"/>
      <c r="C19" s="37"/>
      <c r="D19" s="38"/>
      <c r="E19" s="20"/>
    </row>
    <row r="20" spans="2:4" s="11" customFormat="1" ht="15.75">
      <c r="B20" s="102" t="s">
        <v>21</v>
      </c>
      <c r="C20" s="103"/>
      <c r="D20" s="104"/>
    </row>
    <row r="21" spans="2:4" s="11" customFormat="1" ht="15.75">
      <c r="B21" s="33" t="s">
        <v>8</v>
      </c>
      <c r="C21" s="34" t="s">
        <v>22</v>
      </c>
      <c r="D21" s="30">
        <v>398825.8</v>
      </c>
    </row>
    <row r="22" spans="2:6" s="11" customFormat="1" ht="15.75">
      <c r="B22" s="19"/>
      <c r="D22" s="20" t="s">
        <v>27</v>
      </c>
      <c r="F22" s="20">
        <f>SUM(D18,D21,D34)</f>
        <v>159374737.89</v>
      </c>
    </row>
    <row r="23" spans="2:4" s="11" customFormat="1" ht="15.75">
      <c r="B23" s="19"/>
      <c r="D23" s="20" t="s">
        <v>27</v>
      </c>
    </row>
    <row r="24" spans="2:4" s="11" customFormat="1" ht="15.75">
      <c r="B24" s="100" t="s">
        <v>40</v>
      </c>
      <c r="C24" s="101"/>
      <c r="D24" s="101"/>
    </row>
    <row r="25" spans="2:4" s="11" customFormat="1" ht="12" customHeight="1">
      <c r="B25" s="19"/>
      <c r="D25" s="20"/>
    </row>
    <row r="26" spans="2:4" s="24" customFormat="1" ht="15.75">
      <c r="B26" s="21" t="s">
        <v>0</v>
      </c>
      <c r="C26" s="22" t="s">
        <v>1</v>
      </c>
      <c r="D26" s="23" t="s">
        <v>29</v>
      </c>
    </row>
    <row r="27" spans="2:4" s="24" customFormat="1" ht="15.75">
      <c r="B27" s="25"/>
      <c r="C27" s="26"/>
      <c r="D27" s="27" t="s">
        <v>35</v>
      </c>
    </row>
    <row r="28" spans="2:4" s="11" customFormat="1" ht="15.75">
      <c r="B28" s="97" t="s">
        <v>32</v>
      </c>
      <c r="C28" s="98"/>
      <c r="D28" s="99"/>
    </row>
    <row r="29" spans="2:4" s="11" customFormat="1" ht="15.75">
      <c r="B29" s="31" t="s">
        <v>9</v>
      </c>
      <c r="C29" s="32" t="s">
        <v>33</v>
      </c>
      <c r="D29" s="30">
        <v>1714388.7</v>
      </c>
    </row>
    <row r="30" spans="2:4" s="11" customFormat="1" ht="15.75">
      <c r="B30" s="28" t="s">
        <v>11</v>
      </c>
      <c r="C30" s="29" t="s">
        <v>24</v>
      </c>
      <c r="D30" s="30">
        <v>0</v>
      </c>
    </row>
    <row r="31" spans="2:4" s="11" customFormat="1" ht="15.75">
      <c r="B31" s="28" t="s">
        <v>13</v>
      </c>
      <c r="C31" s="29" t="s">
        <v>34</v>
      </c>
      <c r="D31" s="30">
        <v>0</v>
      </c>
    </row>
    <row r="32" spans="2:4" s="11" customFormat="1" ht="15.75">
      <c r="B32" s="28" t="s">
        <v>15</v>
      </c>
      <c r="C32" s="29" t="s">
        <v>25</v>
      </c>
      <c r="D32" s="30">
        <v>4713182.05</v>
      </c>
    </row>
    <row r="33" spans="2:6" s="11" customFormat="1" ht="15.75">
      <c r="B33" s="33" t="s">
        <v>17</v>
      </c>
      <c r="C33" s="34" t="s">
        <v>36</v>
      </c>
      <c r="D33" s="30">
        <v>4827654.8</v>
      </c>
      <c r="E33" s="20" t="s">
        <v>27</v>
      </c>
      <c r="F33" s="20">
        <f>SUM(D29,D30,D31,D32,D33)</f>
        <v>11255225.55</v>
      </c>
    </row>
    <row r="34" spans="2:4" s="11" customFormat="1" ht="15.75">
      <c r="B34" s="35"/>
      <c r="C34" s="34" t="s">
        <v>41</v>
      </c>
      <c r="D34" s="30">
        <f>SUM(D29:D33)</f>
        <v>11255225.55</v>
      </c>
    </row>
    <row r="35" s="5" customFormat="1" ht="12.75"/>
    <row r="36" s="5" customFormat="1" ht="12.75">
      <c r="D36" s="6"/>
    </row>
    <row r="37" s="5" customFormat="1" ht="12.75">
      <c r="D37" s="6" t="s">
        <v>27</v>
      </c>
    </row>
    <row r="38" s="5" customFormat="1" ht="12.75">
      <c r="D38" s="6"/>
    </row>
    <row r="39" spans="4:12" s="5" customFormat="1" ht="15.75">
      <c r="D39" s="6"/>
      <c r="L39" s="11"/>
    </row>
    <row r="40" s="5" customFormat="1" ht="12.75">
      <c r="D40" s="6"/>
    </row>
    <row r="41" s="5" customFormat="1" ht="15.75">
      <c r="D41" s="12" t="s">
        <v>27</v>
      </c>
    </row>
    <row r="42" s="5" customFormat="1" ht="12.75">
      <c r="D42" s="6"/>
    </row>
    <row r="43" spans="3:4" s="5" customFormat="1" ht="12.75">
      <c r="C43" s="7"/>
      <c r="D43" s="6"/>
    </row>
    <row r="47" spans="3:4" ht="12.75">
      <c r="C47" s="2" t="s">
        <v>27</v>
      </c>
      <c r="D47" s="95" t="s">
        <v>45</v>
      </c>
    </row>
  </sheetData>
  <sheetProtection/>
  <mergeCells count="8">
    <mergeCell ref="B2:D2"/>
    <mergeCell ref="B3:D3"/>
    <mergeCell ref="B28:D28"/>
    <mergeCell ref="B6:D6"/>
    <mergeCell ref="B10:D10"/>
    <mergeCell ref="B20:D20"/>
    <mergeCell ref="B24:D24"/>
    <mergeCell ref="B4:D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L76"/>
  <sheetViews>
    <sheetView tabSelected="1" workbookViewId="0" topLeftCell="A7">
      <selection activeCell="E16" sqref="E16"/>
    </sheetView>
  </sheetViews>
  <sheetFormatPr defaultColWidth="9.00390625" defaultRowHeight="12.75"/>
  <cols>
    <col min="1" max="1" width="1.25" style="0" customWidth="1"/>
    <col min="2" max="2" width="4.00390625" style="2" customWidth="1"/>
    <col min="3" max="3" width="22.375" style="62" customWidth="1"/>
    <col min="4" max="4" width="18.75390625" style="3" bestFit="1" customWidth="1"/>
    <col min="5" max="5" width="21.25390625" style="3" bestFit="1" customWidth="1"/>
    <col min="6" max="6" width="18.375" style="3" bestFit="1" customWidth="1"/>
    <col min="7" max="7" width="16.25390625" style="3" bestFit="1" customWidth="1"/>
    <col min="8" max="8" width="18.75390625" style="3" bestFit="1" customWidth="1"/>
    <col min="9" max="9" width="19.25390625" style="9" bestFit="1" customWidth="1"/>
    <col min="12" max="12" width="19.625" style="0" bestFit="1" customWidth="1"/>
  </cols>
  <sheetData>
    <row r="2" spans="2:9" s="5" customFormat="1" ht="20.25">
      <c r="B2" s="108" t="s">
        <v>51</v>
      </c>
      <c r="C2" s="109"/>
      <c r="D2" s="109"/>
      <c r="E2" s="109"/>
      <c r="F2" s="109"/>
      <c r="G2" s="109"/>
      <c r="H2" s="109"/>
      <c r="I2" s="109"/>
    </row>
    <row r="3" spans="2:9" ht="15.75">
      <c r="B3" s="105" t="s">
        <v>43</v>
      </c>
      <c r="C3" s="105"/>
      <c r="D3" s="107"/>
      <c r="E3" s="107"/>
      <c r="F3" s="107"/>
      <c r="G3" s="107"/>
      <c r="H3" s="107"/>
      <c r="I3" s="107"/>
    </row>
    <row r="4" spans="2:9" s="5" customFormat="1" ht="12.75">
      <c r="B4" s="7"/>
      <c r="C4" s="57"/>
      <c r="D4" s="6"/>
      <c r="E4" s="6"/>
      <c r="F4" s="6"/>
      <c r="G4" s="6"/>
      <c r="H4" s="6"/>
      <c r="I4" s="8"/>
    </row>
    <row r="5" spans="2:9" s="11" customFormat="1" ht="15.75">
      <c r="B5" s="100" t="s">
        <v>39</v>
      </c>
      <c r="C5" s="101"/>
      <c r="D5" s="101"/>
      <c r="E5" s="101"/>
      <c r="F5" s="101"/>
      <c r="G5" s="101"/>
      <c r="H5" s="101"/>
      <c r="I5" s="124"/>
    </row>
    <row r="6" spans="2:9" s="11" customFormat="1" ht="12" customHeight="1">
      <c r="B6" s="19"/>
      <c r="C6" s="58"/>
      <c r="D6" s="20"/>
      <c r="E6" s="20"/>
      <c r="F6" s="20"/>
      <c r="G6" s="20"/>
      <c r="H6" s="20"/>
      <c r="I6" s="39"/>
    </row>
    <row r="7" spans="2:9" s="24" customFormat="1" ht="15.75">
      <c r="B7" s="21" t="s">
        <v>0</v>
      </c>
      <c r="C7" s="59" t="s">
        <v>1</v>
      </c>
      <c r="D7" s="125" t="s">
        <v>6</v>
      </c>
      <c r="E7" s="126"/>
      <c r="F7" s="126"/>
      <c r="G7" s="126"/>
      <c r="H7" s="127"/>
      <c r="I7" s="128"/>
    </row>
    <row r="8" spans="2:9" s="24" customFormat="1" ht="15.75">
      <c r="B8" s="25"/>
      <c r="C8" s="60"/>
      <c r="D8" s="40" t="s">
        <v>2</v>
      </c>
      <c r="E8" s="41" t="s">
        <v>3</v>
      </c>
      <c r="F8" s="40" t="s">
        <v>4</v>
      </c>
      <c r="G8" s="40" t="s">
        <v>23</v>
      </c>
      <c r="H8" s="40" t="s">
        <v>42</v>
      </c>
      <c r="I8" s="106" t="s">
        <v>37</v>
      </c>
    </row>
    <row r="9" spans="2:9" s="24" customFormat="1" ht="15.75">
      <c r="B9" s="42"/>
      <c r="C9" s="61"/>
      <c r="D9" s="43" t="s">
        <v>5</v>
      </c>
      <c r="E9" s="44" t="s">
        <v>5</v>
      </c>
      <c r="F9" s="43" t="s">
        <v>5</v>
      </c>
      <c r="G9" s="43" t="s">
        <v>27</v>
      </c>
      <c r="H9" s="43" t="s">
        <v>27</v>
      </c>
      <c r="I9" s="106"/>
    </row>
    <row r="10" spans="2:9" s="11" customFormat="1" ht="15.75">
      <c r="B10" s="97" t="s">
        <v>7</v>
      </c>
      <c r="C10" s="98"/>
      <c r="D10" s="110"/>
      <c r="E10" s="98"/>
      <c r="F10" s="98"/>
      <c r="G10" s="98"/>
      <c r="H10" s="99"/>
      <c r="I10" s="45"/>
    </row>
    <row r="11" spans="2:9" s="67" customFormat="1" ht="15.75">
      <c r="B11" s="63" t="s">
        <v>9</v>
      </c>
      <c r="C11" s="64" t="s">
        <v>10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6">
        <f aca="true" t="shared" si="0" ref="I11:I16">SUM(D11:H11)</f>
        <v>0</v>
      </c>
    </row>
    <row r="12" spans="2:12" s="67" customFormat="1" ht="15.75">
      <c r="B12" s="63" t="s">
        <v>11</v>
      </c>
      <c r="C12" s="64" t="s">
        <v>12</v>
      </c>
      <c r="D12" s="65">
        <v>2128469.07</v>
      </c>
      <c r="E12" s="65">
        <v>12251858.1</v>
      </c>
      <c r="F12" s="65">
        <v>1211961.71</v>
      </c>
      <c r="G12" s="65">
        <v>386667.26</v>
      </c>
      <c r="H12" s="65">
        <v>3265863.59</v>
      </c>
      <c r="I12" s="66">
        <f t="shared" si="0"/>
        <v>19244819.729999997</v>
      </c>
      <c r="L12" s="68">
        <f>SUM(I12,I13,I14,I15,I16,)</f>
        <v>21484019.189999998</v>
      </c>
    </row>
    <row r="13" spans="2:9" s="67" customFormat="1" ht="31.5">
      <c r="B13" s="63" t="s">
        <v>13</v>
      </c>
      <c r="C13" s="64" t="s">
        <v>14</v>
      </c>
      <c r="D13" s="65">
        <v>3798.24</v>
      </c>
      <c r="E13" s="65">
        <v>468808.5</v>
      </c>
      <c r="F13" s="65">
        <v>262963.07</v>
      </c>
      <c r="G13" s="65">
        <v>0</v>
      </c>
      <c r="H13" s="65">
        <v>0</v>
      </c>
      <c r="I13" s="66">
        <f t="shared" si="0"/>
        <v>735569.81</v>
      </c>
    </row>
    <row r="14" spans="2:9" s="67" customFormat="1" ht="31.5">
      <c r="B14" s="63" t="s">
        <v>15</v>
      </c>
      <c r="C14" s="64" t="s">
        <v>16</v>
      </c>
      <c r="D14" s="65">
        <v>208252.92</v>
      </c>
      <c r="E14" s="65">
        <v>593179.64</v>
      </c>
      <c r="F14" s="65">
        <v>67167.02</v>
      </c>
      <c r="G14" s="65">
        <v>262000.17</v>
      </c>
      <c r="H14" s="65">
        <v>60316.78</v>
      </c>
      <c r="I14" s="66">
        <f t="shared" si="0"/>
        <v>1190916.53</v>
      </c>
    </row>
    <row r="15" spans="2:9" s="67" customFormat="1" ht="15.75">
      <c r="B15" s="63" t="s">
        <v>17</v>
      </c>
      <c r="C15" s="64" t="s">
        <v>18</v>
      </c>
      <c r="D15" s="65">
        <v>0</v>
      </c>
      <c r="E15" s="65">
        <v>0</v>
      </c>
      <c r="F15" s="65">
        <v>0</v>
      </c>
      <c r="G15" s="65">
        <v>116200</v>
      </c>
      <c r="H15" s="65">
        <v>0</v>
      </c>
      <c r="I15" s="66">
        <f t="shared" si="0"/>
        <v>116200</v>
      </c>
    </row>
    <row r="16" spans="2:9" s="67" customFormat="1" ht="15.75">
      <c r="B16" s="63" t="s">
        <v>19</v>
      </c>
      <c r="C16" s="64" t="s">
        <v>20</v>
      </c>
      <c r="D16" s="65">
        <v>69166.2</v>
      </c>
      <c r="E16" s="65">
        <v>85838.2</v>
      </c>
      <c r="F16" s="65">
        <v>12278</v>
      </c>
      <c r="G16" s="65">
        <v>18800.81</v>
      </c>
      <c r="H16" s="65">
        <v>10429.91</v>
      </c>
      <c r="I16" s="66">
        <f t="shared" si="0"/>
        <v>196513.12</v>
      </c>
    </row>
    <row r="17" spans="2:9" s="67" customFormat="1" ht="15.75">
      <c r="B17" s="69"/>
      <c r="C17" s="70" t="s">
        <v>41</v>
      </c>
      <c r="D17" s="71">
        <f aca="true" t="shared" si="1" ref="D17:I17">SUM(D11:D16)</f>
        <v>2409686.43</v>
      </c>
      <c r="E17" s="71">
        <f t="shared" si="1"/>
        <v>13399684.44</v>
      </c>
      <c r="F17" s="71">
        <f t="shared" si="1"/>
        <v>1554369.8</v>
      </c>
      <c r="G17" s="71">
        <f t="shared" si="1"/>
        <v>783668.2400000001</v>
      </c>
      <c r="H17" s="71">
        <f t="shared" si="1"/>
        <v>3336610.28</v>
      </c>
      <c r="I17" s="66">
        <f t="shared" si="1"/>
        <v>21484019.189999998</v>
      </c>
    </row>
    <row r="18" spans="2:9" s="67" customFormat="1" ht="15.75">
      <c r="B18" s="72"/>
      <c r="C18" s="73"/>
      <c r="D18" s="74"/>
      <c r="E18" s="74"/>
      <c r="F18" s="74"/>
      <c r="G18" s="74"/>
      <c r="H18" s="74"/>
      <c r="I18" s="75"/>
    </row>
    <row r="19" spans="2:9" s="67" customFormat="1" ht="15.75">
      <c r="B19" s="121" t="s">
        <v>21</v>
      </c>
      <c r="C19" s="122"/>
      <c r="D19" s="122"/>
      <c r="E19" s="122"/>
      <c r="F19" s="122"/>
      <c r="G19" s="122"/>
      <c r="H19" s="123"/>
      <c r="I19" s="76"/>
    </row>
    <row r="20" spans="2:9" s="67" customFormat="1" ht="31.5">
      <c r="B20" s="72" t="s">
        <v>8</v>
      </c>
      <c r="C20" s="64" t="s">
        <v>22</v>
      </c>
      <c r="D20" s="65">
        <v>30293.22</v>
      </c>
      <c r="E20" s="65">
        <v>58099.22</v>
      </c>
      <c r="F20" s="65">
        <v>16358.26</v>
      </c>
      <c r="G20" s="65">
        <v>15786.35</v>
      </c>
      <c r="H20" s="65">
        <v>9285.47</v>
      </c>
      <c r="I20" s="66">
        <f>SUM(D20:H20)</f>
        <v>129822.52</v>
      </c>
    </row>
    <row r="21" spans="2:9" s="67" customFormat="1" ht="15.75">
      <c r="B21" s="77"/>
      <c r="C21" s="78"/>
      <c r="D21" s="68"/>
      <c r="E21" s="68"/>
      <c r="F21" s="68"/>
      <c r="G21" s="68"/>
      <c r="H21" s="68"/>
      <c r="I21" s="80" t="s">
        <v>27</v>
      </c>
    </row>
    <row r="22" spans="2:9" s="67" customFormat="1" ht="15.75">
      <c r="B22" s="77"/>
      <c r="C22" s="78"/>
      <c r="D22" s="68"/>
      <c r="E22" s="68"/>
      <c r="F22" s="68"/>
      <c r="G22" s="68"/>
      <c r="H22" s="68"/>
      <c r="I22" s="80" t="s">
        <v>27</v>
      </c>
    </row>
    <row r="23" spans="2:9" s="67" customFormat="1" ht="15.75">
      <c r="B23" s="118" t="s">
        <v>40</v>
      </c>
      <c r="C23" s="119"/>
      <c r="D23" s="119"/>
      <c r="E23" s="119"/>
      <c r="F23" s="119"/>
      <c r="G23" s="119"/>
      <c r="H23" s="119"/>
      <c r="I23" s="120"/>
    </row>
    <row r="24" spans="2:9" s="67" customFormat="1" ht="12" customHeight="1">
      <c r="B24" s="77"/>
      <c r="C24" s="78"/>
      <c r="D24" s="68"/>
      <c r="E24" s="68"/>
      <c r="F24" s="68"/>
      <c r="G24" s="68"/>
      <c r="H24" s="68"/>
      <c r="I24" s="79"/>
    </row>
    <row r="25" spans="2:9" s="83" customFormat="1" ht="15.75">
      <c r="B25" s="81" t="s">
        <v>0</v>
      </c>
      <c r="C25" s="82" t="s">
        <v>1</v>
      </c>
      <c r="D25" s="114" t="s">
        <v>6</v>
      </c>
      <c r="E25" s="115"/>
      <c r="F25" s="115"/>
      <c r="G25" s="115"/>
      <c r="H25" s="116"/>
      <c r="I25" s="117"/>
    </row>
    <row r="26" spans="2:9" s="83" customFormat="1" ht="15.75">
      <c r="B26" s="84"/>
      <c r="C26" s="85"/>
      <c r="D26" s="86" t="s">
        <v>2</v>
      </c>
      <c r="E26" s="87" t="s">
        <v>3</v>
      </c>
      <c r="F26" s="87" t="s">
        <v>4</v>
      </c>
      <c r="G26" s="87" t="s">
        <v>23</v>
      </c>
      <c r="H26" s="40" t="s">
        <v>42</v>
      </c>
      <c r="I26" s="106" t="s">
        <v>37</v>
      </c>
    </row>
    <row r="27" spans="2:9" s="83" customFormat="1" ht="15.75">
      <c r="B27" s="88"/>
      <c r="C27" s="89"/>
      <c r="D27" s="90" t="s">
        <v>5</v>
      </c>
      <c r="E27" s="91" t="s">
        <v>5</v>
      </c>
      <c r="F27" s="91" t="s">
        <v>5</v>
      </c>
      <c r="G27" s="91" t="s">
        <v>27</v>
      </c>
      <c r="H27" s="43" t="s">
        <v>27</v>
      </c>
      <c r="I27" s="106"/>
    </row>
    <row r="28" spans="2:9" s="67" customFormat="1" ht="15.75">
      <c r="B28" s="111" t="s">
        <v>32</v>
      </c>
      <c r="C28" s="112"/>
      <c r="D28" s="112"/>
      <c r="E28" s="112"/>
      <c r="F28" s="112"/>
      <c r="G28" s="112"/>
      <c r="H28" s="113"/>
      <c r="I28" s="92"/>
    </row>
    <row r="29" spans="2:12" s="67" customFormat="1" ht="15.75">
      <c r="B29" s="63" t="s">
        <v>9</v>
      </c>
      <c r="C29" s="64" t="s">
        <v>33</v>
      </c>
      <c r="D29" s="65">
        <v>811671.44</v>
      </c>
      <c r="E29" s="65">
        <v>2319248.06</v>
      </c>
      <c r="F29" s="65">
        <v>1203779.59</v>
      </c>
      <c r="G29" s="65">
        <v>353292.21</v>
      </c>
      <c r="H29" s="65">
        <v>243052.9</v>
      </c>
      <c r="I29" s="66">
        <f aca="true" t="shared" si="2" ref="I29:I34">SUM(D29:H29)</f>
        <v>4931044.2</v>
      </c>
      <c r="L29" s="68">
        <f>SUM(I29,I30,I31,I32,I33)</f>
        <v>5431233.9799999995</v>
      </c>
    </row>
    <row r="30" spans="2:9" s="67" customFormat="1" ht="15.75">
      <c r="B30" s="63" t="s">
        <v>11</v>
      </c>
      <c r="C30" s="64" t="s">
        <v>24</v>
      </c>
      <c r="D30" s="65">
        <v>13308.39</v>
      </c>
      <c r="E30" s="65">
        <v>6342.24</v>
      </c>
      <c r="F30" s="65">
        <v>1174.87</v>
      </c>
      <c r="G30" s="65">
        <v>0</v>
      </c>
      <c r="H30" s="65">
        <v>3499.56</v>
      </c>
      <c r="I30" s="66">
        <f t="shared" si="2"/>
        <v>24325.059999999998</v>
      </c>
    </row>
    <row r="31" spans="2:9" s="67" customFormat="1" ht="15.75">
      <c r="B31" s="63" t="s">
        <v>13</v>
      </c>
      <c r="C31" s="64" t="s">
        <v>34</v>
      </c>
      <c r="D31" s="65">
        <v>0</v>
      </c>
      <c r="E31" s="65">
        <v>233528.33</v>
      </c>
      <c r="F31" s="65">
        <v>135073.26</v>
      </c>
      <c r="G31" s="65">
        <v>0</v>
      </c>
      <c r="H31" s="65">
        <v>0</v>
      </c>
      <c r="I31" s="66">
        <f t="shared" si="2"/>
        <v>368601.58999999997</v>
      </c>
    </row>
    <row r="32" spans="2:9" s="67" customFormat="1" ht="31.5">
      <c r="B32" s="63" t="s">
        <v>15</v>
      </c>
      <c r="C32" s="64" t="s">
        <v>25</v>
      </c>
      <c r="D32" s="65">
        <v>15594.05</v>
      </c>
      <c r="E32" s="65">
        <v>29553.1</v>
      </c>
      <c r="F32" s="65">
        <v>34115.67</v>
      </c>
      <c r="G32" s="65">
        <v>129.75</v>
      </c>
      <c r="H32" s="65">
        <v>4311.26</v>
      </c>
      <c r="I32" s="66">
        <f t="shared" si="2"/>
        <v>83703.82999999999</v>
      </c>
    </row>
    <row r="33" spans="2:9" s="67" customFormat="1" ht="15.75">
      <c r="B33" s="63" t="s">
        <v>17</v>
      </c>
      <c r="C33" s="64" t="s">
        <v>36</v>
      </c>
      <c r="D33" s="65">
        <v>0</v>
      </c>
      <c r="E33" s="65">
        <v>23559.3</v>
      </c>
      <c r="F33" s="65">
        <v>0</v>
      </c>
      <c r="G33" s="65">
        <v>0</v>
      </c>
      <c r="H33" s="65">
        <v>0</v>
      </c>
      <c r="I33" s="66">
        <f t="shared" si="2"/>
        <v>23559.3</v>
      </c>
    </row>
    <row r="34" spans="2:9" s="67" customFormat="1" ht="15.75">
      <c r="B34" s="63" t="s">
        <v>27</v>
      </c>
      <c r="C34" s="64" t="s">
        <v>41</v>
      </c>
      <c r="D34" s="65">
        <f>SUM(D29:D33)</f>
        <v>840573.88</v>
      </c>
      <c r="E34" s="65">
        <f>SUM(E29:E33)</f>
        <v>2612231.0300000003</v>
      </c>
      <c r="F34" s="65">
        <f>SUM(F29:F33)</f>
        <v>1374143.3900000001</v>
      </c>
      <c r="G34" s="65">
        <f>SUM(G29:G33)</f>
        <v>353421.96</v>
      </c>
      <c r="H34" s="65">
        <f>SUM(H29:H33)</f>
        <v>250863.72</v>
      </c>
      <c r="I34" s="66">
        <f t="shared" si="2"/>
        <v>5431233.98</v>
      </c>
    </row>
    <row r="35" spans="2:8" s="5" customFormat="1" ht="12.75">
      <c r="B35" s="7" t="s">
        <v>27</v>
      </c>
      <c r="C35" s="57"/>
      <c r="D35" s="6"/>
      <c r="E35" s="6"/>
      <c r="F35" s="6"/>
      <c r="G35" s="6"/>
      <c r="H35" s="6"/>
    </row>
    <row r="36" spans="2:9" s="5" customFormat="1" ht="12.75">
      <c r="B36" s="7"/>
      <c r="C36" s="57"/>
      <c r="D36" s="6"/>
      <c r="E36" s="6"/>
      <c r="F36" s="6"/>
      <c r="G36" s="6"/>
      <c r="H36" s="6"/>
      <c r="I36" s="13" t="s">
        <v>27</v>
      </c>
    </row>
    <row r="37" ht="12.75">
      <c r="I37" s="14" t="s">
        <v>27</v>
      </c>
    </row>
    <row r="66" ht="18">
      <c r="K66" s="17"/>
    </row>
    <row r="67" ht="20.25">
      <c r="I67" s="18" t="s">
        <v>27</v>
      </c>
    </row>
    <row r="68" ht="18.75">
      <c r="I68" s="16" t="s">
        <v>27</v>
      </c>
    </row>
    <row r="76" spans="5:9" ht="12.75">
      <c r="E76" s="93" t="s">
        <v>27</v>
      </c>
      <c r="I76" s="95" t="s">
        <v>46</v>
      </c>
    </row>
  </sheetData>
  <sheetProtection/>
  <mergeCells count="11">
    <mergeCell ref="D7:I7"/>
    <mergeCell ref="I8:I9"/>
    <mergeCell ref="B3:I3"/>
    <mergeCell ref="B2:I2"/>
    <mergeCell ref="B10:H10"/>
    <mergeCell ref="B28:H28"/>
    <mergeCell ref="D25:I25"/>
    <mergeCell ref="B23:I23"/>
    <mergeCell ref="I26:I27"/>
    <mergeCell ref="B19:H19"/>
    <mergeCell ref="B5:I5"/>
  </mergeCells>
  <printOptions/>
  <pageMargins left="0.75" right="0.75" top="1" bottom="1" header="0.5" footer="0.5"/>
  <pageSetup horizontalDpi="600" verticalDpi="600" orientation="portrait" paperSize="9" scale="62" r:id="rId1"/>
  <headerFooter alignWithMargins="0">
    <oddFooter xml:space="preserve">&amp;C&amp;18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48"/>
  <sheetViews>
    <sheetView view="pageLayout" workbookViewId="0" topLeftCell="A10">
      <selection activeCell="D33" sqref="D33"/>
    </sheetView>
  </sheetViews>
  <sheetFormatPr defaultColWidth="9.00390625" defaultRowHeight="12.75"/>
  <cols>
    <col min="2" max="2" width="3.875" style="0" bestFit="1" customWidth="1"/>
    <col min="3" max="3" width="44.375" style="0" customWidth="1"/>
    <col min="4" max="4" width="23.25390625" style="3" customWidth="1"/>
    <col min="7" max="7" width="16.25390625" style="0" bestFit="1" customWidth="1"/>
  </cols>
  <sheetData>
    <row r="1" s="5" customFormat="1" ht="12.75">
      <c r="D1" s="6"/>
    </row>
    <row r="2" spans="2:4" s="5" customFormat="1" ht="18.75">
      <c r="B2" s="129" t="s">
        <v>48</v>
      </c>
      <c r="C2" s="130"/>
      <c r="D2" s="130"/>
    </row>
    <row r="3" spans="2:4" s="11" customFormat="1" ht="15.75">
      <c r="B3" s="131" t="s">
        <v>43</v>
      </c>
      <c r="C3" s="132"/>
      <c r="D3" s="132"/>
    </row>
    <row r="4" s="11" customFormat="1" ht="15.75">
      <c r="D4" s="20"/>
    </row>
    <row r="5" spans="2:4" s="11" customFormat="1" ht="15.75">
      <c r="B5" s="100" t="s">
        <v>39</v>
      </c>
      <c r="C5" s="101"/>
      <c r="D5" s="101"/>
    </row>
    <row r="6" spans="2:4" s="11" customFormat="1" ht="12" customHeight="1">
      <c r="B6" s="19"/>
      <c r="D6" s="20"/>
    </row>
    <row r="7" spans="2:7" s="24" customFormat="1" ht="15.75">
      <c r="B7" s="21" t="s">
        <v>0</v>
      </c>
      <c r="C7" s="22" t="s">
        <v>1</v>
      </c>
      <c r="D7" s="23" t="s">
        <v>6</v>
      </c>
      <c r="G7" s="49" t="s">
        <v>27</v>
      </c>
    </row>
    <row r="8" spans="2:4" s="24" customFormat="1" ht="15.75">
      <c r="B8" s="25"/>
      <c r="C8" s="26"/>
      <c r="D8" s="27" t="s">
        <v>26</v>
      </c>
    </row>
    <row r="9" spans="2:8" s="11" customFormat="1" ht="15.75">
      <c r="B9" s="97" t="s">
        <v>7</v>
      </c>
      <c r="C9" s="98"/>
      <c r="D9" s="99"/>
      <c r="H9" s="20" t="e">
        <f>SUM(E9,#REF!,#REF!,#REF!,#REF!)</f>
        <v>#REF!</v>
      </c>
    </row>
    <row r="10" spans="2:7" s="11" customFormat="1" ht="15.75">
      <c r="B10" s="35" t="s">
        <v>9</v>
      </c>
      <c r="C10" s="34" t="s">
        <v>10</v>
      </c>
      <c r="D10" s="30">
        <v>0</v>
      </c>
      <c r="G10" s="20" t="s">
        <v>27</v>
      </c>
    </row>
    <row r="11" spans="2:7" s="11" customFormat="1" ht="15.75">
      <c r="B11" s="35" t="s">
        <v>11</v>
      </c>
      <c r="C11" s="34" t="s">
        <v>12</v>
      </c>
      <c r="D11" s="30">
        <v>8989387.03</v>
      </c>
      <c r="G11" s="20">
        <f>SUM(D11,D12,D13,D14,D15,)</f>
        <v>10055335.07</v>
      </c>
    </row>
    <row r="12" spans="2:4" s="11" customFormat="1" ht="15.75">
      <c r="B12" s="35" t="s">
        <v>13</v>
      </c>
      <c r="C12" s="34" t="s">
        <v>14</v>
      </c>
      <c r="D12" s="30">
        <v>550150.1</v>
      </c>
    </row>
    <row r="13" spans="2:4" s="11" customFormat="1" ht="15.75">
      <c r="B13" s="35" t="s">
        <v>15</v>
      </c>
      <c r="C13" s="34" t="s">
        <v>16</v>
      </c>
      <c r="D13" s="30">
        <v>144883.68</v>
      </c>
    </row>
    <row r="14" spans="2:4" s="11" customFormat="1" ht="15.75">
      <c r="B14" s="35" t="s">
        <v>17</v>
      </c>
      <c r="C14" s="34" t="s">
        <v>18</v>
      </c>
      <c r="D14" s="30">
        <v>67622.8</v>
      </c>
    </row>
    <row r="15" spans="2:4" s="11" customFormat="1" ht="15.75">
      <c r="B15" s="35" t="s">
        <v>19</v>
      </c>
      <c r="C15" s="34" t="s">
        <v>20</v>
      </c>
      <c r="D15" s="30">
        <v>303291.46</v>
      </c>
    </row>
    <row r="16" spans="2:4" s="11" customFormat="1" ht="15.75">
      <c r="B16" s="35"/>
      <c r="C16" s="34" t="s">
        <v>41</v>
      </c>
      <c r="D16" s="30">
        <f>SUM(D10:D15)</f>
        <v>10055335.07</v>
      </c>
    </row>
    <row r="17" spans="2:4" s="11" customFormat="1" ht="15.75">
      <c r="B17" s="36"/>
      <c r="C17" s="37"/>
      <c r="D17" s="38"/>
    </row>
    <row r="18" spans="2:4" s="11" customFormat="1" ht="15.75">
      <c r="B18" s="102" t="s">
        <v>21</v>
      </c>
      <c r="C18" s="103"/>
      <c r="D18" s="104"/>
    </row>
    <row r="19" spans="2:4" s="11" customFormat="1" ht="15.75">
      <c r="B19" s="35" t="s">
        <v>8</v>
      </c>
      <c r="C19" s="34" t="s">
        <v>22</v>
      </c>
      <c r="D19" s="30">
        <v>8619.9</v>
      </c>
    </row>
    <row r="20" spans="2:4" s="11" customFormat="1" ht="15.75">
      <c r="B20" s="19"/>
      <c r="D20" s="20"/>
    </row>
    <row r="21" spans="2:4" s="11" customFormat="1" ht="15.75">
      <c r="B21" s="19"/>
      <c r="D21" s="20"/>
    </row>
    <row r="22" spans="2:4" s="11" customFormat="1" ht="15.75">
      <c r="B22" s="100" t="s">
        <v>40</v>
      </c>
      <c r="C22" s="101"/>
      <c r="D22" s="101"/>
    </row>
    <row r="23" spans="2:4" s="11" customFormat="1" ht="12" customHeight="1">
      <c r="B23" s="19"/>
      <c r="D23" s="20"/>
    </row>
    <row r="24" spans="2:4" s="24" customFormat="1" ht="15.75">
      <c r="B24" s="21" t="s">
        <v>0</v>
      </c>
      <c r="C24" s="22" t="s">
        <v>1</v>
      </c>
      <c r="D24" s="23" t="s">
        <v>6</v>
      </c>
    </row>
    <row r="25" spans="2:6" s="24" customFormat="1" ht="15.75">
      <c r="B25" s="25"/>
      <c r="C25" s="26"/>
      <c r="D25" s="27" t="s">
        <v>26</v>
      </c>
      <c r="F25" s="50"/>
    </row>
    <row r="26" spans="2:6" s="11" customFormat="1" ht="15.75">
      <c r="B26" s="97" t="s">
        <v>32</v>
      </c>
      <c r="C26" s="98"/>
      <c r="D26" s="99"/>
      <c r="F26" s="51"/>
    </row>
    <row r="27" spans="2:7" s="11" customFormat="1" ht="15.75">
      <c r="B27" s="35" t="s">
        <v>8</v>
      </c>
      <c r="C27" s="34" t="s">
        <v>33</v>
      </c>
      <c r="D27" s="30">
        <v>323296.96</v>
      </c>
      <c r="G27" s="20">
        <f>SUM(D27,D28,D30,D31)</f>
        <v>422143.88</v>
      </c>
    </row>
    <row r="28" spans="2:4" s="11" customFormat="1" ht="15.75">
      <c r="B28" s="35" t="s">
        <v>11</v>
      </c>
      <c r="C28" s="34" t="s">
        <v>24</v>
      </c>
      <c r="D28" s="30">
        <v>0</v>
      </c>
    </row>
    <row r="29" spans="2:4" s="11" customFormat="1" ht="15.75">
      <c r="B29" s="35" t="s">
        <v>13</v>
      </c>
      <c r="C29" s="34" t="s">
        <v>34</v>
      </c>
      <c r="D29" s="30">
        <v>0</v>
      </c>
    </row>
    <row r="30" spans="2:4" s="11" customFormat="1" ht="15.75">
      <c r="B30" s="35" t="s">
        <v>15</v>
      </c>
      <c r="C30" s="34" t="s">
        <v>25</v>
      </c>
      <c r="D30" s="30">
        <v>90321.63</v>
      </c>
    </row>
    <row r="31" spans="2:4" s="11" customFormat="1" ht="15.75">
      <c r="B31" s="35" t="s">
        <v>17</v>
      </c>
      <c r="C31" s="34" t="s">
        <v>36</v>
      </c>
      <c r="D31" s="30">
        <v>8525.29</v>
      </c>
    </row>
    <row r="32" spans="2:4" s="55" customFormat="1" ht="14.25" customHeight="1">
      <c r="B32" s="52"/>
      <c r="C32" s="53" t="s">
        <v>41</v>
      </c>
      <c r="D32" s="54">
        <f>SUM(D27:D31)</f>
        <v>422143.88</v>
      </c>
    </row>
    <row r="43" spans="4:7" ht="15.75">
      <c r="D43" s="15" t="s">
        <v>27</v>
      </c>
      <c r="E43" s="15"/>
      <c r="F43" s="15"/>
      <c r="G43" s="15"/>
    </row>
    <row r="48" spans="3:4" ht="12.75">
      <c r="C48" s="2" t="s">
        <v>27</v>
      </c>
      <c r="D48" s="95" t="s">
        <v>47</v>
      </c>
    </row>
  </sheetData>
  <sheetProtection/>
  <mergeCells count="7">
    <mergeCell ref="B22:D22"/>
    <mergeCell ref="B26:D26"/>
    <mergeCell ref="B2:D2"/>
    <mergeCell ref="B5:D5"/>
    <mergeCell ref="B9:D9"/>
    <mergeCell ref="B18:D18"/>
    <mergeCell ref="B3:D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 xml:space="preserve">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H53"/>
  <sheetViews>
    <sheetView view="pageLayout" workbookViewId="0" topLeftCell="A1">
      <selection activeCell="B22" sqref="B22:D22"/>
    </sheetView>
  </sheetViews>
  <sheetFormatPr defaultColWidth="9.00390625" defaultRowHeight="12.75"/>
  <cols>
    <col min="1" max="1" width="6.75390625" style="0" customWidth="1"/>
    <col min="2" max="2" width="3.375" style="0" bestFit="1" customWidth="1"/>
    <col min="3" max="3" width="58.625" style="0" customWidth="1"/>
    <col min="4" max="4" width="21.375" style="0" customWidth="1"/>
    <col min="8" max="8" width="14.875" style="0" customWidth="1"/>
  </cols>
  <sheetData>
    <row r="1" spans="2:5" ht="12.75">
      <c r="B1" s="1"/>
      <c r="D1" s="4"/>
      <c r="E1" s="3"/>
    </row>
    <row r="2" spans="2:4" ht="18.75">
      <c r="B2" s="96" t="s">
        <v>50</v>
      </c>
      <c r="C2" s="96"/>
      <c r="D2" s="96"/>
    </row>
    <row r="3" spans="2:4" ht="15.75">
      <c r="B3" s="105" t="s">
        <v>43</v>
      </c>
      <c r="C3" s="105"/>
      <c r="D3" s="105"/>
    </row>
    <row r="4" spans="2:4" ht="15.75">
      <c r="B4" s="10"/>
      <c r="C4" s="10"/>
      <c r="D4" s="10"/>
    </row>
    <row r="5" spans="2:4" s="11" customFormat="1" ht="15.75">
      <c r="B5" s="100" t="s">
        <v>39</v>
      </c>
      <c r="C5" s="101"/>
      <c r="D5" s="101"/>
    </row>
    <row r="6" spans="2:4" s="11" customFormat="1" ht="12" customHeight="1">
      <c r="B6" s="19"/>
      <c r="D6" s="20"/>
    </row>
    <row r="7" spans="2:4" s="24" customFormat="1" ht="15.75">
      <c r="B7" s="21" t="s">
        <v>0</v>
      </c>
      <c r="C7" s="22" t="s">
        <v>1</v>
      </c>
      <c r="D7" s="23" t="s">
        <v>29</v>
      </c>
    </row>
    <row r="8" spans="2:4" s="24" customFormat="1" ht="15.75">
      <c r="B8" s="25"/>
      <c r="C8" s="26"/>
      <c r="D8" s="27" t="s">
        <v>28</v>
      </c>
    </row>
    <row r="9" spans="2:4" s="11" customFormat="1" ht="15.75">
      <c r="B9" s="97" t="s">
        <v>7</v>
      </c>
      <c r="C9" s="98"/>
      <c r="D9" s="99"/>
    </row>
    <row r="10" spans="2:4" s="11" customFormat="1" ht="15.75">
      <c r="B10" s="35" t="s">
        <v>9</v>
      </c>
      <c r="C10" s="34" t="s">
        <v>10</v>
      </c>
      <c r="D10" s="30">
        <v>0</v>
      </c>
    </row>
    <row r="11" spans="2:4" s="11" customFormat="1" ht="15.75">
      <c r="B11" s="35" t="s">
        <v>11</v>
      </c>
      <c r="C11" s="34" t="s">
        <v>12</v>
      </c>
      <c r="D11" s="94">
        <v>5133259.32</v>
      </c>
    </row>
    <row r="12" spans="2:4" s="11" customFormat="1" ht="15.75">
      <c r="B12" s="35" t="s">
        <v>13</v>
      </c>
      <c r="C12" s="34" t="s">
        <v>14</v>
      </c>
      <c r="D12" s="30">
        <v>0</v>
      </c>
    </row>
    <row r="13" spans="2:5" s="11" customFormat="1" ht="15.75">
      <c r="B13" s="35" t="s">
        <v>15</v>
      </c>
      <c r="C13" s="34" t="s">
        <v>16</v>
      </c>
      <c r="D13" s="30">
        <v>79865.81</v>
      </c>
      <c r="E13" s="11" t="s">
        <v>27</v>
      </c>
    </row>
    <row r="14" spans="2:5" s="11" customFormat="1" ht="15.75">
      <c r="B14" s="35" t="s">
        <v>17</v>
      </c>
      <c r="C14" s="34" t="s">
        <v>18</v>
      </c>
      <c r="D14" s="30">
        <v>0</v>
      </c>
      <c r="E14" s="20" t="s">
        <v>27</v>
      </c>
    </row>
    <row r="15" spans="2:4" s="11" customFormat="1" ht="15.75">
      <c r="B15" s="35" t="s">
        <v>19</v>
      </c>
      <c r="C15" s="34" t="s">
        <v>20</v>
      </c>
      <c r="D15" s="30">
        <v>104801.59</v>
      </c>
    </row>
    <row r="16" spans="2:4" s="11" customFormat="1" ht="15.75">
      <c r="B16" s="46"/>
      <c r="C16" s="29" t="s">
        <v>41</v>
      </c>
      <c r="D16" s="47">
        <f>SUM(D10:D15)</f>
        <v>5317926.72</v>
      </c>
    </row>
    <row r="17" spans="2:4" s="11" customFormat="1" ht="15.75">
      <c r="B17" s="33"/>
      <c r="C17" s="48"/>
      <c r="D17" s="56"/>
    </row>
    <row r="18" spans="2:4" s="11" customFormat="1" ht="15.75">
      <c r="B18" s="102" t="s">
        <v>21</v>
      </c>
      <c r="C18" s="103"/>
      <c r="D18" s="104"/>
    </row>
    <row r="19" spans="2:4" s="11" customFormat="1" ht="15.75">
      <c r="B19" s="33" t="s">
        <v>8</v>
      </c>
      <c r="C19" s="34" t="s">
        <v>22</v>
      </c>
      <c r="D19" s="30">
        <v>43876.33</v>
      </c>
    </row>
    <row r="20" spans="2:4" s="11" customFormat="1" ht="15.75">
      <c r="B20" s="19"/>
      <c r="D20" s="20" t="s">
        <v>27</v>
      </c>
    </row>
    <row r="21" spans="2:4" s="11" customFormat="1" ht="15.75">
      <c r="B21" s="19"/>
      <c r="D21" s="20" t="s">
        <v>27</v>
      </c>
    </row>
    <row r="22" spans="2:4" s="11" customFormat="1" ht="15.75">
      <c r="B22" s="100" t="s">
        <v>40</v>
      </c>
      <c r="C22" s="101"/>
      <c r="D22" s="101"/>
    </row>
    <row r="23" spans="2:4" s="11" customFormat="1" ht="12" customHeight="1">
      <c r="B23" s="19"/>
      <c r="D23" s="20"/>
    </row>
    <row r="24" spans="2:4" s="24" customFormat="1" ht="15.75">
      <c r="B24" s="21" t="s">
        <v>0</v>
      </c>
      <c r="C24" s="22" t="s">
        <v>1</v>
      </c>
      <c r="D24" s="23" t="s">
        <v>29</v>
      </c>
    </row>
    <row r="25" spans="2:4" s="24" customFormat="1" ht="15.75">
      <c r="B25" s="25"/>
      <c r="C25" s="26"/>
      <c r="D25" s="27" t="s">
        <v>35</v>
      </c>
    </row>
    <row r="26" spans="2:4" s="11" customFormat="1" ht="15.75">
      <c r="B26" s="97" t="s">
        <v>32</v>
      </c>
      <c r="C26" s="98"/>
      <c r="D26" s="99"/>
    </row>
    <row r="27" spans="2:8" s="11" customFormat="1" ht="15.75">
      <c r="B27" s="35" t="s">
        <v>9</v>
      </c>
      <c r="C27" s="34" t="s">
        <v>33</v>
      </c>
      <c r="D27" s="30">
        <v>656030.9299999999</v>
      </c>
      <c r="H27" s="20">
        <f>SUM(D27,D28,D29,D31)</f>
        <v>1300074.7799999998</v>
      </c>
    </row>
    <row r="28" spans="2:4" s="11" customFormat="1" ht="15.75">
      <c r="B28" s="35" t="s">
        <v>11</v>
      </c>
      <c r="C28" s="34" t="s">
        <v>24</v>
      </c>
      <c r="D28" s="30">
        <v>70</v>
      </c>
    </row>
    <row r="29" spans="2:4" s="11" customFormat="1" ht="15.75">
      <c r="B29" s="35" t="s">
        <v>13</v>
      </c>
      <c r="C29" s="34" t="s">
        <v>34</v>
      </c>
      <c r="D29" s="30">
        <v>499618.87</v>
      </c>
    </row>
    <row r="30" spans="2:4" s="11" customFormat="1" ht="15.75">
      <c r="B30" s="35" t="s">
        <v>15</v>
      </c>
      <c r="C30" s="34" t="s">
        <v>25</v>
      </c>
      <c r="D30" s="30">
        <v>1000</v>
      </c>
    </row>
    <row r="31" spans="2:4" s="11" customFormat="1" ht="15.75">
      <c r="B31" s="35" t="s">
        <v>17</v>
      </c>
      <c r="C31" s="34" t="s">
        <v>36</v>
      </c>
      <c r="D31" s="30">
        <v>144354.98</v>
      </c>
    </row>
    <row r="32" spans="2:4" s="11" customFormat="1" ht="15.75">
      <c r="B32" s="35"/>
      <c r="C32" s="34" t="s">
        <v>41</v>
      </c>
      <c r="D32" s="30">
        <f>SUM(D27:D31)</f>
        <v>1301074.7799999998</v>
      </c>
    </row>
    <row r="33" s="11" customFormat="1" ht="15.75"/>
    <row r="34" s="5" customFormat="1" ht="12.75">
      <c r="D34" s="6"/>
    </row>
    <row r="46" ht="15.75">
      <c r="D46" s="12" t="s">
        <v>27</v>
      </c>
    </row>
    <row r="52" spans="3:4" ht="12.75">
      <c r="C52" s="2" t="s">
        <v>27</v>
      </c>
      <c r="D52" s="95" t="s">
        <v>49</v>
      </c>
    </row>
    <row r="53" ht="12.75">
      <c r="D53" s="3"/>
    </row>
  </sheetData>
  <sheetProtection/>
  <mergeCells count="7">
    <mergeCell ref="B18:D18"/>
    <mergeCell ref="B22:D22"/>
    <mergeCell ref="B26:D26"/>
    <mergeCell ref="B2:D2"/>
    <mergeCell ref="B5:D5"/>
    <mergeCell ref="B9:D9"/>
    <mergeCell ref="B3:D3"/>
  </mergeCells>
  <printOptions/>
  <pageMargins left="0.75" right="0.75" top="1" bottom="1" header="0.5" footer="0.5"/>
  <pageSetup horizontalDpi="300" verticalDpi="300" orientation="portrait" paperSize="9" scale="93" r:id="rId1"/>
  <headerFooter alignWithMargins="0">
    <oddFooter xml:space="preserve">&amp;C </oddFooter>
  </headerFooter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zabawek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fabryka</dc:creator>
  <cp:keywords/>
  <dc:description/>
  <cp:lastModifiedBy>Jarosław</cp:lastModifiedBy>
  <cp:lastPrinted>2016-03-23T14:43:48Z</cp:lastPrinted>
  <dcterms:created xsi:type="dcterms:W3CDTF">2004-11-11T12:00:36Z</dcterms:created>
  <dcterms:modified xsi:type="dcterms:W3CDTF">2016-03-29T13:49:28Z</dcterms:modified>
  <cp:category/>
  <cp:version/>
  <cp:contentType/>
  <cp:contentStatus/>
</cp:coreProperties>
</file>