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1"/>
  </bookViews>
  <sheets>
    <sheet name="Częstotliwość" sheetId="1" r:id="rId1"/>
    <sheet name="Zestawienie kosztów" sheetId="2" r:id="rId2"/>
  </sheets>
  <definedNames>
    <definedName name="_xlnm.Print_Area" localSheetId="0">'Częstotliwość'!$A$1:$U$56</definedName>
  </definedNames>
  <calcPr fullCalcOnLoad="1"/>
</workbook>
</file>

<file path=xl/sharedStrings.xml><?xml version="1.0" encoding="utf-8"?>
<sst xmlns="http://schemas.openxmlformats.org/spreadsheetml/2006/main" count="724" uniqueCount="137">
  <si>
    <t>Załącznik nr 1 do umowy z dnia                       - WZÓR PROTOKOŁU WYKONANIA USŁUG</t>
  </si>
  <si>
    <t>Tabela 1</t>
  </si>
  <si>
    <t>"CZĘSTOTLIWOŚĆ WYKONANIA USŁUG WRAZ Z POWIERZCHNIĄ TERENU OBJĘTEGO USŁUGĄ"</t>
  </si>
  <si>
    <t>Lokalizacja miejsca i rodzaju wykonanej pracy</t>
  </si>
  <si>
    <t>CZYSTOŚĆ, PORZĄDEK</t>
  </si>
  <si>
    <t>KOSZENIE</t>
  </si>
  <si>
    <t>USUWANIE ODPADÓW Z KOSZY ULICZNYCH</t>
  </si>
  <si>
    <t>USUWANIE ODPADÓW Z POJEMNIKÓW NA PSIE ODCHODY</t>
  </si>
  <si>
    <t>"POGOTOWIE ŚMIECIOWE"</t>
  </si>
  <si>
    <t>Lp.</t>
  </si>
  <si>
    <t>Nieruchomość</t>
  </si>
  <si>
    <t>Powierzchnia utrzymania estetycznego wyglądu objęta usługą pkt 1 SOPZ:</t>
  </si>
  <si>
    <t>POWIERZCHNIA FAKTYCZNIE WYKONANEJ USLUGI</t>
  </si>
  <si>
    <t>Powierzchnia koszenia objęta usługą pkt 2 SOPZ:</t>
  </si>
  <si>
    <t>Powierzchnia grabienia objęta usługą pkt 3 SOPZ:</t>
  </si>
  <si>
    <t>Usuwanie odpadów z koszach ulicznych objętych usługą pkt 4 SOPZ:</t>
  </si>
  <si>
    <t>Ilość koszy ulicznych objęta usługą pkt 4 SOPZ:</t>
  </si>
  <si>
    <t>ILOŚĆ KOSZY ULICZNYCH OBJĘTA USŁUGĄ</t>
  </si>
  <si>
    <t>Usuwanie odpadów z pojemników na psie odchody objętych usługą pkt 5 SOPZ:</t>
  </si>
  <si>
    <t>Ilość pojemników na psie odchody objętych usługą pkt 5 SOPZ:</t>
  </si>
  <si>
    <t>ILOŚĆPOJEMNIKÓW NA PSIE ODCHODY OBJĘTA USŁUGĄ</t>
  </si>
  <si>
    <t>Usuwanie odpadów objęta usługą pkt 6 SOPZ:</t>
  </si>
  <si>
    <t>Orientacyjna kubatura zebranych odpadów objętych usługą pogotowia śmieciowego pkt 6 SOPZ:</t>
  </si>
  <si>
    <t>KROTNOŚĆ FAKTYCZNIE WYKONANEJ USLUGI</t>
  </si>
  <si>
    <t>[ krotność w skali roku/miesiąca/tygodnia ]</t>
  </si>
  <si>
    <t>[ krotność w skali roku/miesiąca/tygodnia]</t>
  </si>
  <si>
    <t>[ m2 ]</t>
  </si>
  <si>
    <t>[ krotność w skali roku ]</t>
  </si>
  <si>
    <t>[ krotność w skali tygodnia]</t>
  </si>
  <si>
    <t>[ szt.]</t>
  </si>
  <si>
    <t>plac zabaw w Kępnie przy ulicy Szpitalnej (obszar tzw. „Małego Parku”)</t>
  </si>
  <si>
    <t>5 x w tygodniu</t>
  </si>
  <si>
    <t>2 x w tygodniu</t>
  </si>
  <si>
    <t>12 x w roku</t>
  </si>
  <si>
    <t>6 x w roku</t>
  </si>
  <si>
    <t>3 x w tygodniu</t>
  </si>
  <si>
    <t>nie dotyczy</t>
  </si>
  <si>
    <t>plac zabaw w Kępnie przy ulicy Nowowiejskiego (boisko TKKF „Przemysław”)</t>
  </si>
  <si>
    <t>3 x w miesiącu</t>
  </si>
  <si>
    <t>plac zabaw w Kępnie przy ul. Ruchu Oporu ( Os. Mściwoja)</t>
  </si>
  <si>
    <t>plac zabaw w Kępnie w Parku 700-lecia w tzw. „Parku na Kopcu”</t>
  </si>
  <si>
    <t>plac zabaw w Mianowicach pomiędzy blokami wielorodzinnymi nr 1 i 2</t>
  </si>
  <si>
    <t>plac zabaw w miejscowości Hanulin (przy boisku LZS)</t>
  </si>
  <si>
    <t>1 x w tygodniu</t>
  </si>
  <si>
    <t>1 x w miesiącu</t>
  </si>
  <si>
    <t>SUMA KOSZY:</t>
  </si>
  <si>
    <t>Kosze uliczne usytuowane na terenach zielonych w Gminie Kępno ( parki, skwery, zieleńce)</t>
  </si>
  <si>
    <t>park miejski przy ulicy Dąbrowskiego</t>
  </si>
  <si>
    <t>tzw. "mały park" przy ulicy Szpitalnej</t>
  </si>
  <si>
    <t>„Skwer Pocztowy” przy ul. Kościuszki i Staszica</t>
  </si>
  <si>
    <t>teren zielony „Park na Kopcu” w Kępnie</t>
  </si>
  <si>
    <t>teren parku położonego w Hanulinie ( dz. ewid. nr 836)</t>
  </si>
  <si>
    <t>teren rekreacyjny położony w Hanulinie przy ul. Kusocińskiego ( za Przedszkolem Samorządowym w Hanulinie)</t>
  </si>
  <si>
    <t>teren zielony położony u zbiegu ulic Spółdzielczej i Wiosny Ludów</t>
  </si>
  <si>
    <t>park miejski przy ul. Dąbrowskiego</t>
  </si>
  <si>
    <t>ul. Rzeźnicka</t>
  </si>
  <si>
    <t>ul. Sienkiewicza</t>
  </si>
  <si>
    <t>ul. Lipowa</t>
  </si>
  <si>
    <t>skwer u zbiegu ulic: Spółdzielczej i Wiosny Ludów</t>
  </si>
  <si>
    <r>
      <t xml:space="preserve"> </t>
    </r>
    <r>
      <rPr>
        <b/>
        <sz val="12"/>
        <rFont val="Times New Roman"/>
        <family val="1"/>
      </rPr>
      <t>ul. Cicha</t>
    </r>
  </si>
  <si>
    <r>
      <t xml:space="preserve"> </t>
    </r>
    <r>
      <rPr>
        <b/>
        <sz val="12"/>
        <rFont val="Times New Roman"/>
        <family val="1"/>
      </rPr>
      <t>„Skwer Pocztowy”</t>
    </r>
  </si>
  <si>
    <t>Mianowice – obok marketu „Biedronka”</t>
  </si>
  <si>
    <t>Park 700-lecia tzw. "Na Kopcu"</t>
  </si>
  <si>
    <t>teren zielony przy ul. Ks.P.Wawrzyniaka</t>
  </si>
  <si>
    <t>"Mały Park” obok szpitala</t>
  </si>
  <si>
    <t>płyta Rynku -klomb od strony Restauracji ( dawnym Kredyt Bank)</t>
  </si>
  <si>
    <t>SUMA KOSZY NA PSIE ODCHODY:</t>
  </si>
  <si>
    <t>………………………………………………</t>
  </si>
  <si>
    <t>Podpisy stron</t>
  </si>
  <si>
    <t>ZAMAWIAJĄCY</t>
  </si>
  <si>
    <t>WYKONAWCA</t>
  </si>
  <si>
    <t>Tabela 2</t>
  </si>
  <si>
    <t>Pozycja kosztów</t>
  </si>
  <si>
    <t>Jednostka miary</t>
  </si>
  <si>
    <t xml:space="preserve">  Szacowana Ilość dni/krotność realizacji usługi w trakcie trwania umowy </t>
  </si>
  <si>
    <t>Cena jednostkowa za jednokrotne wykonanie usługi</t>
  </si>
  <si>
    <t xml:space="preserve">Cena całkowita </t>
  </si>
  <si>
    <t>Całkowita powierzchnia terenu/ilość koszy objęta daną usługą</t>
  </si>
  <si>
    <t>Stawka za 1 m2 powierzchni/1 sztukę kosza, pojemnika, na której wykonano daną usługę</t>
  </si>
  <si>
    <t>Powierzchnia/ilość sztuk ławek objetych daną usługą w miesiącu będącym przedmiotem odbioru</t>
  </si>
  <si>
    <t>Wysokość wynagrodzenia netto za wykonaną usługę w miesiącu, będącym przedmiotem odbioru</t>
  </si>
  <si>
    <t>[ kpl]</t>
  </si>
  <si>
    <t xml:space="preserve"> [dni/krotność]</t>
  </si>
  <si>
    <t>[ zł netto]</t>
  </si>
  <si>
    <t>[zł netto]</t>
  </si>
  <si>
    <t>[m2/ szt]</t>
  </si>
  <si>
    <t>[ zł netto/ m2 lub szt]</t>
  </si>
  <si>
    <t>[ zł netto ]</t>
  </si>
  <si>
    <t>a</t>
  </si>
  <si>
    <t>c</t>
  </si>
  <si>
    <t>d</t>
  </si>
  <si>
    <t>e</t>
  </si>
  <si>
    <t xml:space="preserve">f = ( d x e ) </t>
  </si>
  <si>
    <t>g = Suma powierzchni</t>
  </si>
  <si>
    <t>h = ( f / g )</t>
  </si>
  <si>
    <t>i</t>
  </si>
  <si>
    <t>j =  ( h x i )</t>
  </si>
  <si>
    <t>kpl</t>
  </si>
  <si>
    <t>5 razy w tygodniu</t>
  </si>
  <si>
    <t xml:space="preserve">  2.</t>
  </si>
  <si>
    <t>1 raz w tygodniu</t>
  </si>
  <si>
    <t>3 razy w miesiącu</t>
  </si>
  <si>
    <t xml:space="preserve">1 raz w miesiącu </t>
  </si>
  <si>
    <t>Koszty koszenia placów zabaw</t>
  </si>
  <si>
    <t>12 razy w roku</t>
  </si>
  <si>
    <t>6 razy w roku</t>
  </si>
  <si>
    <t>Koszt usuwania odpadów z koszy ulicznych usytuowanych na terenach zieleni miejskiej</t>
  </si>
  <si>
    <t>3 razy w tygodniu</t>
  </si>
  <si>
    <t>Koszt usuwania odpadów z pojemników na psie odchody</t>
  </si>
  <si>
    <t>Koszty tzw. "pogotowia śmieciowego"</t>
  </si>
  <si>
    <t>RAZEM WARTOŚC ODEBRANYCH USŁUG NETTO</t>
  </si>
  <si>
    <t>PODATEK VAT</t>
  </si>
  <si>
    <t>RAZEM WARTOŚĆ ODEBRANYCH USŁUG BRUTTO</t>
  </si>
  <si>
    <t>plac zabaw w Kępnie przy ul Spółdzielczej ( obszar skweru przy skrzyżowaniu ulic Wiosny Ludów i Spółdzielczej)</t>
  </si>
  <si>
    <t>plac zabaw w Kępnie przy Alejach Marcinkowskiego ( skrzyżowanie ul. Sportowej i Tysiąclecia)</t>
  </si>
  <si>
    <t>30 razy w roku</t>
  </si>
  <si>
    <t>GRABIENIE, ZAMIATANIE I USUWANIE ODPADÓW</t>
  </si>
  <si>
    <t>Usługa "pogotowia śmieciowego"</t>
  </si>
  <si>
    <t>Opr. D.Dyla</t>
  </si>
  <si>
    <t>"ZESTAWIENIE KOSZTÓW WYKONANYCH USŁUG W MIESIĄCU ……………………. ,                                                     BĘDĄCYM PRZEDMIOTEM ODBIORU"</t>
  </si>
  <si>
    <t xml:space="preserve">2 razy w tygodniu </t>
  </si>
  <si>
    <r>
      <t xml:space="preserve">2 razy w tygodniu </t>
    </r>
  </si>
  <si>
    <t xml:space="preserve">Koszt grabienia, zamiatania placów zabaw </t>
  </si>
  <si>
    <t>Koszty utrzymania estetycznego wyglądu placów zabaww okresie od 01.04.20r. do 30.09.20r.</t>
  </si>
  <si>
    <t>Koszty utrzymania estetycznego wyglądu placów zabaw w okresie od 01.04.20r. do 30.09.20r.</t>
  </si>
  <si>
    <t>Koszty utrzymania estetycznego wyglądu placów zabaw w okresie do 01.01.20r. do 31.03.20r. oraz od 01.10.20r. do 31.12.20r.</t>
  </si>
  <si>
    <t>Opr. G.Jeziorna</t>
  </si>
  <si>
    <t>PROTOKÓŁ WYKONANIA USŁUG W MIESIĄCU ………………….. 2020 ROKU</t>
  </si>
  <si>
    <t>Utrzymanie estetycznego wyglądu objęta usługą pkt 1 SOPZ ( okres od 01.04-30.09.2020r.)</t>
  </si>
  <si>
    <t>Koszenie objęta usługą pkt 2 SOPZ ( w okresie od 01.05.-31.10.2020r.)</t>
  </si>
  <si>
    <t>Grabienie objęta usługą pkt 3 SOPZ ( w okresie od 01.01-31.12.2020r.)</t>
  </si>
  <si>
    <t xml:space="preserve"> Utrzymanie czystości i porządku na wybranych nieruchomościach i obiektach położnych na obszarze miasta Kępno w 2020r.</t>
  </si>
  <si>
    <t>ul. Rotmistrza Witolda Pileckiego</t>
  </si>
  <si>
    <t>teren zielony w Kępnie przy Alejach Marcinkowskiego ( skrzyżowanie ul. Sportowej i Tysiąclecia)</t>
  </si>
  <si>
    <t>Utrzymanie estetycznego wyglądu objęta usługą pkt 1 SOPZ ( okres od 01.01.-31.03.2020r. i  od 01.10.-31.12.2020r.)</t>
  </si>
  <si>
    <t>utrzymanie porządku na terenie boiska ze sztuczną nawierzchnią przy ul. Ruchu Oporu</t>
  </si>
  <si>
    <t xml:space="preserve">Koszt utrzymania estetycznego wyglądu boiska ze sztuczną nawierzchnią przy ul. Ruchu Oporu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</si>
</sst>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i/>
      <sz val="12"/>
      <name val="Times New Roman"/>
      <family val="1"/>
    </font>
    <font>
      <b/>
      <sz val="18"/>
      <name val="Book Antiqua"/>
      <family val="1"/>
    </font>
    <font>
      <sz val="9"/>
      <color indexed="2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4" borderId="0" xfId="0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4" fontId="21" fillId="0" borderId="11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10" xfId="0" applyFont="1" applyBorder="1" applyAlignment="1">
      <alignment horizontal="left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3" xfId="0" applyNumberFormat="1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/>
    </xf>
    <xf numFmtId="0" fontId="22" fillId="0" borderId="17" xfId="0" applyFont="1" applyBorder="1" applyAlignment="1">
      <alignment horizontal="justify"/>
    </xf>
    <xf numFmtId="4" fontId="25" fillId="0" borderId="16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justify"/>
    </xf>
    <xf numFmtId="0" fontId="27" fillId="0" borderId="18" xfId="0" applyFont="1" applyBorder="1" applyAlignment="1">
      <alignment horizontal="justify"/>
    </xf>
    <xf numFmtId="0" fontId="23" fillId="0" borderId="0" xfId="0" applyFont="1" applyBorder="1" applyAlignment="1">
      <alignment horizontal="justify"/>
    </xf>
    <xf numFmtId="0" fontId="28" fillId="0" borderId="10" xfId="0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2" fontId="25" fillId="0" borderId="22" xfId="0" applyNumberFormat="1" applyFont="1" applyBorder="1" applyAlignment="1">
      <alignment horizontal="center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4" fontId="24" fillId="0" borderId="21" xfId="0" applyNumberFormat="1" applyFont="1" applyFill="1" applyBorder="1" applyAlignment="1">
      <alignment horizontal="center" vertical="center" wrapText="1"/>
    </xf>
    <xf numFmtId="4" fontId="26" fillId="0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29" fillId="0" borderId="0" xfId="0" applyNumberFormat="1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justify"/>
    </xf>
    <xf numFmtId="0" fontId="22" fillId="9" borderId="10" xfId="0" applyFont="1" applyFill="1" applyBorder="1" applyAlignment="1">
      <alignment horizontal="center" vertical="center" wrapText="1"/>
    </xf>
    <xf numFmtId="0" fontId="33" fillId="9" borderId="10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/>
    </xf>
    <xf numFmtId="0" fontId="33" fillId="9" borderId="24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 applyProtection="1">
      <alignment horizontal="left" vertical="top" wrapText="1"/>
      <protection/>
    </xf>
    <xf numFmtId="0" fontId="33" fillId="0" borderId="10" xfId="0" applyFont="1" applyFill="1" applyBorder="1" applyAlignment="1" applyProtection="1">
      <alignment horizontal="left" vertical="top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34" fillId="0" borderId="10" xfId="0" applyFont="1" applyBorder="1" applyAlignment="1" applyProtection="1">
      <alignment horizontal="left" vertical="top" wrapText="1"/>
      <protection/>
    </xf>
    <xf numFmtId="0" fontId="33" fillId="0" borderId="10" xfId="0" applyFont="1" applyBorder="1" applyAlignment="1" applyProtection="1">
      <alignment horizontal="left" vertical="top" wrapText="1"/>
      <protection/>
    </xf>
    <xf numFmtId="0" fontId="34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top" wrapText="1"/>
    </xf>
    <xf numFmtId="166" fontId="26" fillId="0" borderId="10" xfId="0" applyNumberFormat="1" applyFont="1" applyBorder="1" applyAlignment="1">
      <alignment horizontal="right" vertical="center" wrapText="1"/>
    </xf>
    <xf numFmtId="0" fontId="38" fillId="9" borderId="10" xfId="0" applyFont="1" applyFill="1" applyBorder="1" applyAlignment="1">
      <alignment horizontal="right" vertical="center"/>
    </xf>
    <xf numFmtId="4" fontId="35" fillId="9" borderId="10" xfId="0" applyNumberFormat="1" applyFont="1" applyFill="1" applyBorder="1" applyAlignment="1">
      <alignment horizontal="right" vertical="center" wrapText="1"/>
    </xf>
    <xf numFmtId="166" fontId="35" fillId="9" borderId="24" xfId="0" applyNumberFormat="1" applyFont="1" applyFill="1" applyBorder="1" applyAlignment="1">
      <alignment horizontal="right" vertical="center" wrapText="1"/>
    </xf>
    <xf numFmtId="9" fontId="26" fillId="0" borderId="10" xfId="0" applyNumberFormat="1" applyFont="1" applyBorder="1" applyAlignment="1">
      <alignment horizontal="right" vertical="center" wrapText="1"/>
    </xf>
    <xf numFmtId="9" fontId="35" fillId="9" borderId="10" xfId="0" applyNumberFormat="1" applyFont="1" applyFill="1" applyBorder="1" applyAlignment="1">
      <alignment horizontal="right" vertical="center" wrapText="1"/>
    </xf>
    <xf numFmtId="166" fontId="26" fillId="0" borderId="20" xfId="0" applyNumberFormat="1" applyFont="1" applyBorder="1" applyAlignment="1">
      <alignment horizontal="right" vertical="center" wrapText="1"/>
    </xf>
    <xf numFmtId="0" fontId="38" fillId="9" borderId="20" xfId="0" applyFont="1" applyFill="1" applyBorder="1" applyAlignment="1">
      <alignment horizontal="right" vertical="center"/>
    </xf>
    <xf numFmtId="4" fontId="35" fillId="9" borderId="20" xfId="0" applyNumberFormat="1" applyFont="1" applyFill="1" applyBorder="1" applyAlignment="1">
      <alignment horizontal="right" vertical="center" wrapText="1"/>
    </xf>
    <xf numFmtId="166" fontId="35" fillId="9" borderId="25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/>
    </xf>
    <xf numFmtId="2" fontId="25" fillId="0" borderId="1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4" borderId="10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66" fontId="29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19" fillId="0" borderId="0" xfId="0" applyNumberFormat="1" applyFont="1" applyBorder="1" applyAlignment="1">
      <alignment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19" fillId="0" borderId="26" xfId="0" applyNumberFormat="1" applyFont="1" applyBorder="1" applyAlignment="1">
      <alignment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34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9" fillId="0" borderId="26" xfId="0" applyNumberFormat="1" applyFont="1" applyBorder="1" applyAlignment="1">
      <alignment horizontal="center" vertical="center" wrapText="1"/>
    </xf>
    <xf numFmtId="0" fontId="33" fillId="9" borderId="29" xfId="0" applyFont="1" applyFill="1" applyBorder="1" applyAlignment="1">
      <alignment horizontal="center" vertical="center" wrapText="1"/>
    </xf>
    <xf numFmtId="0" fontId="33" fillId="9" borderId="30" xfId="0" applyFont="1" applyFill="1" applyBorder="1" applyAlignment="1">
      <alignment horizontal="center" vertical="center" wrapText="1"/>
    </xf>
    <xf numFmtId="0" fontId="33" fillId="9" borderId="30" xfId="0" applyNumberFormat="1" applyFont="1" applyFill="1" applyBorder="1" applyAlignment="1">
      <alignment horizontal="center" vertical="center" wrapText="1"/>
    </xf>
    <xf numFmtId="0" fontId="33" fillId="9" borderId="31" xfId="0" applyNumberFormat="1" applyFont="1" applyFill="1" applyBorder="1" applyAlignment="1">
      <alignment horizontal="center" vertical="center" wrapText="1"/>
    </xf>
    <xf numFmtId="0" fontId="34" fillId="0" borderId="15" xfId="0" applyFont="1" applyBorder="1" applyAlignment="1" applyProtection="1">
      <alignment horizontal="center" vertical="center" wrapText="1"/>
      <protection/>
    </xf>
    <xf numFmtId="0" fontId="34" fillId="0" borderId="32" xfId="0" applyFont="1" applyBorder="1" applyAlignment="1">
      <alignment wrapText="1"/>
    </xf>
    <xf numFmtId="0" fontId="25" fillId="0" borderId="10" xfId="0" applyFont="1" applyBorder="1" applyAlignment="1" applyProtection="1">
      <alignment horizontal="center" vertical="center" wrapText="1"/>
      <protection/>
    </xf>
    <xf numFmtId="166" fontId="25" fillId="0" borderId="10" xfId="0" applyNumberFormat="1" applyFont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 applyProtection="1">
      <alignment horizontal="center" vertical="center" wrapText="1"/>
      <protection/>
    </xf>
    <xf numFmtId="4" fontId="35" fillId="0" borderId="10" xfId="0" applyNumberFormat="1" applyFont="1" applyBorder="1" applyAlignment="1">
      <alignment horizontal="center" vertical="center" wrapText="1"/>
    </xf>
    <xf numFmtId="166" fontId="35" fillId="0" borderId="24" xfId="0" applyNumberFormat="1" applyFont="1" applyBorder="1" applyAlignment="1">
      <alignment horizontal="right" vertical="center" wrapText="1"/>
    </xf>
    <xf numFmtId="166" fontId="25" fillId="0" borderId="32" xfId="0" applyNumberFormat="1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 wrapText="1"/>
    </xf>
    <xf numFmtId="166" fontId="25" fillId="0" borderId="32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top" wrapText="1"/>
    </xf>
    <xf numFmtId="4" fontId="26" fillId="0" borderId="20" xfId="0" applyNumberFormat="1" applyFont="1" applyBorder="1" applyAlignment="1">
      <alignment horizontal="right" vertical="center" wrapText="1"/>
    </xf>
    <xf numFmtId="0" fontId="26" fillId="0" borderId="19" xfId="0" applyFont="1" applyBorder="1" applyAlignment="1">
      <alignment horizontal="left" vertical="top" wrapText="1"/>
    </xf>
    <xf numFmtId="0" fontId="0" fillId="0" borderId="27" xfId="0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" fontId="24" fillId="0" borderId="32" xfId="0" applyNumberFormat="1" applyFont="1" applyBorder="1" applyAlignment="1">
      <alignment horizontal="center" vertical="center" wrapText="1"/>
    </xf>
    <xf numFmtId="4" fontId="35" fillId="0" borderId="32" xfId="0" applyNumberFormat="1" applyFont="1" applyBorder="1" applyAlignment="1">
      <alignment horizontal="center" vertical="center" wrapText="1"/>
    </xf>
    <xf numFmtId="166" fontId="35" fillId="0" borderId="34" xfId="0" applyNumberFormat="1" applyFont="1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0" fontId="42" fillId="0" borderId="10" xfId="0" applyFont="1" applyFill="1" applyBorder="1" applyAlignment="1">
      <alignment horizontal="left" vertical="top" wrapText="1"/>
    </xf>
    <xf numFmtId="0" fontId="33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zoomScale="64" zoomScaleNormal="64" zoomScaleSheetLayoutView="25" zoomScalePageLayoutView="0" workbookViewId="0" topLeftCell="L1">
      <selection activeCell="A13" sqref="A13:IV13"/>
    </sheetView>
  </sheetViews>
  <sheetFormatPr defaultColWidth="9.00390625" defaultRowHeight="12.75"/>
  <cols>
    <col min="2" max="2" width="57.25390625" style="0" customWidth="1"/>
    <col min="3" max="3" width="26.25390625" style="0" customWidth="1"/>
    <col min="4" max="4" width="25.25390625" style="0" customWidth="1"/>
    <col min="5" max="5" width="23.00390625" style="0" customWidth="1"/>
    <col min="6" max="6" width="20.75390625" style="0" customWidth="1"/>
    <col min="7" max="7" width="24.875" style="0" customWidth="1"/>
    <col min="8" max="8" width="23.75390625" style="0" customWidth="1"/>
    <col min="9" max="9" width="21.75390625" style="0" customWidth="1"/>
    <col min="10" max="10" width="25.25390625" style="0" customWidth="1"/>
    <col min="11" max="11" width="22.00390625" style="0" customWidth="1"/>
    <col min="12" max="12" width="25.375" style="0" customWidth="1"/>
    <col min="13" max="13" width="24.875" style="0" customWidth="1"/>
    <col min="14" max="17" width="23.75390625" style="0" customWidth="1"/>
    <col min="18" max="18" width="22.625" style="0" customWidth="1"/>
    <col min="19" max="19" width="25.25390625" style="0" customWidth="1"/>
    <col min="20" max="20" width="23.75390625" style="0" customWidth="1"/>
    <col min="21" max="21" width="21.875" style="0" customWidth="1"/>
  </cols>
  <sheetData>
    <row r="1" spans="2:21" ht="46.5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2:21" ht="46.5" customHeight="1">
      <c r="B2" s="87" t="s">
        <v>127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33" customHeight="1">
      <c r="A3" t="s">
        <v>1</v>
      </c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ht="50.25" customHeight="1">
      <c r="A4" s="89" t="s">
        <v>131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s="1" customFormat="1" ht="50.25" customHeight="1">
      <c r="A5" s="90" t="s">
        <v>3</v>
      </c>
      <c r="B5" s="90"/>
      <c r="C5" s="80" t="s">
        <v>4</v>
      </c>
      <c r="D5" s="80"/>
      <c r="E5" s="80"/>
      <c r="F5" s="80"/>
      <c r="G5" s="80" t="s">
        <v>5</v>
      </c>
      <c r="H5" s="80"/>
      <c r="I5" s="80"/>
      <c r="J5" s="80" t="s">
        <v>116</v>
      </c>
      <c r="K5" s="80"/>
      <c r="L5" s="80"/>
      <c r="M5" s="80" t="s">
        <v>6</v>
      </c>
      <c r="N5" s="80"/>
      <c r="O5" s="80"/>
      <c r="P5" s="80" t="s">
        <v>7</v>
      </c>
      <c r="Q5" s="80"/>
      <c r="R5" s="80"/>
      <c r="S5" s="81" t="s">
        <v>8</v>
      </c>
      <c r="T5" s="81"/>
      <c r="U5" s="81"/>
    </row>
    <row r="6" spans="1:21" ht="105.75" customHeight="1">
      <c r="A6" s="82" t="s">
        <v>9</v>
      </c>
      <c r="B6" s="83" t="s">
        <v>10</v>
      </c>
      <c r="C6" s="2" t="s">
        <v>128</v>
      </c>
      <c r="D6" s="2" t="s">
        <v>134</v>
      </c>
      <c r="E6" s="3" t="s">
        <v>11</v>
      </c>
      <c r="F6" s="4" t="s">
        <v>12</v>
      </c>
      <c r="G6" s="5" t="s">
        <v>129</v>
      </c>
      <c r="H6" s="3" t="s">
        <v>13</v>
      </c>
      <c r="I6" s="4" t="s">
        <v>12</v>
      </c>
      <c r="J6" s="5" t="s">
        <v>130</v>
      </c>
      <c r="K6" s="3" t="s">
        <v>14</v>
      </c>
      <c r="L6" s="4" t="s">
        <v>12</v>
      </c>
      <c r="M6" s="5" t="s">
        <v>15</v>
      </c>
      <c r="N6" s="3" t="s">
        <v>16</v>
      </c>
      <c r="O6" s="4" t="s">
        <v>17</v>
      </c>
      <c r="P6" s="5" t="s">
        <v>18</v>
      </c>
      <c r="Q6" s="3" t="s">
        <v>19</v>
      </c>
      <c r="R6" s="4" t="s">
        <v>20</v>
      </c>
      <c r="S6" s="5" t="s">
        <v>21</v>
      </c>
      <c r="T6" s="3" t="s">
        <v>22</v>
      </c>
      <c r="U6" s="4" t="s">
        <v>23</v>
      </c>
    </row>
    <row r="7" spans="1:21" ht="31.5">
      <c r="A7" s="82"/>
      <c r="B7" s="83"/>
      <c r="C7" s="2" t="s">
        <v>24</v>
      </c>
      <c r="D7" s="2" t="s">
        <v>25</v>
      </c>
      <c r="E7" s="3" t="s">
        <v>26</v>
      </c>
      <c r="F7" s="6" t="s">
        <v>26</v>
      </c>
      <c r="G7" s="5" t="s">
        <v>27</v>
      </c>
      <c r="H7" s="3" t="s">
        <v>26</v>
      </c>
      <c r="I7" s="6" t="s">
        <v>26</v>
      </c>
      <c r="J7" s="5" t="s">
        <v>27</v>
      </c>
      <c r="K7" s="3" t="s">
        <v>26</v>
      </c>
      <c r="L7" s="6" t="s">
        <v>26</v>
      </c>
      <c r="M7" s="5" t="s">
        <v>27</v>
      </c>
      <c r="N7" s="3" t="s">
        <v>26</v>
      </c>
      <c r="O7" s="6" t="s">
        <v>26</v>
      </c>
      <c r="P7" s="5" t="s">
        <v>28</v>
      </c>
      <c r="Q7" s="3" t="s">
        <v>29</v>
      </c>
      <c r="R7" s="6" t="s">
        <v>29</v>
      </c>
      <c r="S7" s="5" t="s">
        <v>27</v>
      </c>
      <c r="T7" s="3" t="s">
        <v>26</v>
      </c>
      <c r="U7" s="6" t="s">
        <v>26</v>
      </c>
    </row>
    <row r="8" spans="1:21" ht="15.75">
      <c r="A8" s="82"/>
      <c r="B8" s="2">
        <v>1</v>
      </c>
      <c r="C8" s="2">
        <v>2</v>
      </c>
      <c r="D8" s="2">
        <v>3</v>
      </c>
      <c r="E8" s="3">
        <v>4</v>
      </c>
      <c r="F8" s="6">
        <v>5</v>
      </c>
      <c r="G8" s="7">
        <v>6</v>
      </c>
      <c r="H8" s="8">
        <v>7</v>
      </c>
      <c r="I8" s="9">
        <v>8</v>
      </c>
      <c r="J8" s="5">
        <v>9</v>
      </c>
      <c r="K8" s="3">
        <v>10</v>
      </c>
      <c r="L8" s="6">
        <v>11</v>
      </c>
      <c r="M8" s="7">
        <v>12</v>
      </c>
      <c r="N8" s="8">
        <v>13</v>
      </c>
      <c r="O8" s="9">
        <v>14</v>
      </c>
      <c r="P8" s="5">
        <v>15</v>
      </c>
      <c r="Q8" s="3">
        <v>16</v>
      </c>
      <c r="R8" s="6">
        <v>17</v>
      </c>
      <c r="S8" s="5">
        <v>18</v>
      </c>
      <c r="T8" s="3">
        <v>19</v>
      </c>
      <c r="U8" s="6">
        <v>20</v>
      </c>
    </row>
    <row r="9" spans="1:21" ht="43.5" customHeight="1">
      <c r="A9" s="10">
        <v>1</v>
      </c>
      <c r="B9" s="11" t="s">
        <v>30</v>
      </c>
      <c r="C9" s="12" t="s">
        <v>31</v>
      </c>
      <c r="D9" s="12" t="s">
        <v>32</v>
      </c>
      <c r="E9" s="13">
        <v>1120</v>
      </c>
      <c r="F9" s="14">
        <v>0</v>
      </c>
      <c r="G9" s="15" t="s">
        <v>36</v>
      </c>
      <c r="H9" s="13" t="s">
        <v>36</v>
      </c>
      <c r="I9" s="16" t="s">
        <v>36</v>
      </c>
      <c r="J9" s="15" t="s">
        <v>34</v>
      </c>
      <c r="K9" s="17">
        <f>E9</f>
        <v>1120</v>
      </c>
      <c r="L9" s="16">
        <v>0</v>
      </c>
      <c r="M9" s="15" t="s">
        <v>35</v>
      </c>
      <c r="N9" s="17">
        <v>4</v>
      </c>
      <c r="O9" s="16">
        <v>0</v>
      </c>
      <c r="P9" s="15" t="s">
        <v>36</v>
      </c>
      <c r="Q9" s="18" t="s">
        <v>36</v>
      </c>
      <c r="R9" s="19" t="s">
        <v>36</v>
      </c>
      <c r="S9" s="20" t="s">
        <v>36</v>
      </c>
      <c r="T9" s="21" t="s">
        <v>36</v>
      </c>
      <c r="U9" s="22" t="s">
        <v>36</v>
      </c>
    </row>
    <row r="10" spans="1:21" ht="43.5" customHeight="1">
      <c r="A10" s="10">
        <v>2</v>
      </c>
      <c r="B10" s="11" t="s">
        <v>113</v>
      </c>
      <c r="C10" s="12" t="s">
        <v>31</v>
      </c>
      <c r="D10" s="12" t="s">
        <v>32</v>
      </c>
      <c r="E10" s="13">
        <v>190</v>
      </c>
      <c r="F10" s="14">
        <v>0</v>
      </c>
      <c r="G10" s="15" t="s">
        <v>36</v>
      </c>
      <c r="H10" s="13" t="s">
        <v>36</v>
      </c>
      <c r="I10" s="16" t="s">
        <v>36</v>
      </c>
      <c r="J10" s="15" t="s">
        <v>34</v>
      </c>
      <c r="K10" s="17">
        <v>190</v>
      </c>
      <c r="L10" s="16">
        <v>0</v>
      </c>
      <c r="M10" s="15" t="s">
        <v>35</v>
      </c>
      <c r="N10" s="17">
        <v>2</v>
      </c>
      <c r="O10" s="16">
        <v>0</v>
      </c>
      <c r="P10" s="15" t="s">
        <v>36</v>
      </c>
      <c r="Q10" s="18" t="s">
        <v>36</v>
      </c>
      <c r="R10" s="19" t="s">
        <v>36</v>
      </c>
      <c r="S10" s="20" t="s">
        <v>36</v>
      </c>
      <c r="T10" s="21" t="s">
        <v>36</v>
      </c>
      <c r="U10" s="22" t="s">
        <v>36</v>
      </c>
    </row>
    <row r="11" spans="1:21" ht="31.5">
      <c r="A11" s="10">
        <v>3</v>
      </c>
      <c r="B11" s="11" t="s">
        <v>114</v>
      </c>
      <c r="C11" s="12" t="s">
        <v>31</v>
      </c>
      <c r="D11" s="12" t="s">
        <v>32</v>
      </c>
      <c r="E11" s="13">
        <v>350</v>
      </c>
      <c r="F11" s="14">
        <v>0</v>
      </c>
      <c r="G11" s="15" t="s">
        <v>36</v>
      </c>
      <c r="H11" s="13" t="s">
        <v>36</v>
      </c>
      <c r="I11" s="16" t="s">
        <v>36</v>
      </c>
      <c r="J11" s="15" t="s">
        <v>34</v>
      </c>
      <c r="K11" s="17">
        <v>350</v>
      </c>
      <c r="L11" s="16">
        <v>0</v>
      </c>
      <c r="M11" s="15" t="s">
        <v>35</v>
      </c>
      <c r="N11" s="17">
        <v>3</v>
      </c>
      <c r="O11" s="16">
        <v>0</v>
      </c>
      <c r="P11" s="15" t="s">
        <v>36</v>
      </c>
      <c r="Q11" s="18" t="s">
        <v>36</v>
      </c>
      <c r="R11" s="19" t="s">
        <v>36</v>
      </c>
      <c r="S11" s="20" t="s">
        <v>36</v>
      </c>
      <c r="T11" s="21" t="s">
        <v>36</v>
      </c>
      <c r="U11" s="23" t="str">
        <f aca="true" t="shared" si="0" ref="U11:U17">T11</f>
        <v>nie dotyczy</v>
      </c>
    </row>
    <row r="12" spans="1:21" ht="31.5">
      <c r="A12" s="10">
        <v>4</v>
      </c>
      <c r="B12" s="11" t="s">
        <v>37</v>
      </c>
      <c r="C12" s="12" t="s">
        <v>32</v>
      </c>
      <c r="D12" s="12" t="s">
        <v>38</v>
      </c>
      <c r="E12" s="13">
        <v>500</v>
      </c>
      <c r="F12" s="14">
        <v>0</v>
      </c>
      <c r="G12" s="15" t="s">
        <v>33</v>
      </c>
      <c r="H12" s="13">
        <v>500</v>
      </c>
      <c r="I12" s="16">
        <v>0</v>
      </c>
      <c r="J12" s="15" t="s">
        <v>34</v>
      </c>
      <c r="K12" s="17">
        <f>E12</f>
        <v>500</v>
      </c>
      <c r="L12" s="16">
        <v>0</v>
      </c>
      <c r="M12" s="15" t="s">
        <v>35</v>
      </c>
      <c r="N12" s="17">
        <v>1</v>
      </c>
      <c r="O12" s="16">
        <v>0</v>
      </c>
      <c r="P12" s="15" t="s">
        <v>36</v>
      </c>
      <c r="Q12" s="18" t="s">
        <v>36</v>
      </c>
      <c r="R12" s="19" t="s">
        <v>36</v>
      </c>
      <c r="S12" s="20" t="s">
        <v>36</v>
      </c>
      <c r="T12" s="17" t="s">
        <v>36</v>
      </c>
      <c r="U12" s="23" t="str">
        <f t="shared" si="0"/>
        <v>nie dotyczy</v>
      </c>
    </row>
    <row r="13" spans="1:21" ht="31.5">
      <c r="A13" s="10">
        <v>5</v>
      </c>
      <c r="B13" s="11" t="s">
        <v>39</v>
      </c>
      <c r="C13" s="12" t="s">
        <v>32</v>
      </c>
      <c r="D13" s="12" t="s">
        <v>38</v>
      </c>
      <c r="E13" s="13">
        <v>1200</v>
      </c>
      <c r="F13" s="14">
        <v>0</v>
      </c>
      <c r="G13" s="15" t="s">
        <v>33</v>
      </c>
      <c r="H13" s="13">
        <v>2470</v>
      </c>
      <c r="I13" s="16">
        <v>0</v>
      </c>
      <c r="J13" s="15" t="s">
        <v>34</v>
      </c>
      <c r="K13" s="17">
        <f>E13</f>
        <v>1200</v>
      </c>
      <c r="L13" s="16">
        <v>0</v>
      </c>
      <c r="M13" s="15" t="s">
        <v>35</v>
      </c>
      <c r="N13" s="17">
        <v>5</v>
      </c>
      <c r="O13" s="16">
        <v>0</v>
      </c>
      <c r="P13" s="15" t="s">
        <v>36</v>
      </c>
      <c r="Q13" s="18" t="s">
        <v>36</v>
      </c>
      <c r="R13" s="19" t="s">
        <v>36</v>
      </c>
      <c r="S13" s="20" t="s">
        <v>36</v>
      </c>
      <c r="T13" s="21" t="s">
        <v>36</v>
      </c>
      <c r="U13" s="23" t="str">
        <f t="shared" si="0"/>
        <v>nie dotyczy</v>
      </c>
    </row>
    <row r="14" spans="1:21" ht="33" customHeight="1">
      <c r="A14" s="10">
        <v>6</v>
      </c>
      <c r="B14" s="11" t="s">
        <v>40</v>
      </c>
      <c r="C14" s="12" t="s">
        <v>32</v>
      </c>
      <c r="D14" s="12" t="s">
        <v>38</v>
      </c>
      <c r="E14" s="13">
        <v>500</v>
      </c>
      <c r="F14" s="14">
        <v>0</v>
      </c>
      <c r="G14" s="15" t="s">
        <v>33</v>
      </c>
      <c r="H14" s="13">
        <v>500</v>
      </c>
      <c r="I14" s="16">
        <v>0</v>
      </c>
      <c r="J14" s="15" t="s">
        <v>34</v>
      </c>
      <c r="K14" s="17">
        <v>500</v>
      </c>
      <c r="L14" s="16">
        <v>0</v>
      </c>
      <c r="M14" s="15" t="s">
        <v>35</v>
      </c>
      <c r="N14" s="17">
        <v>4</v>
      </c>
      <c r="O14" s="16">
        <v>0</v>
      </c>
      <c r="P14" s="15" t="s">
        <v>36</v>
      </c>
      <c r="Q14" s="18" t="s">
        <v>36</v>
      </c>
      <c r="R14" s="19" t="s">
        <v>36</v>
      </c>
      <c r="S14" s="20" t="s">
        <v>36</v>
      </c>
      <c r="T14" s="21" t="s">
        <v>36</v>
      </c>
      <c r="U14" s="23" t="str">
        <f t="shared" si="0"/>
        <v>nie dotyczy</v>
      </c>
    </row>
    <row r="15" spans="1:21" ht="31.5">
      <c r="A15" s="10">
        <v>7</v>
      </c>
      <c r="B15" s="11" t="s">
        <v>41</v>
      </c>
      <c r="C15" s="12" t="s">
        <v>32</v>
      </c>
      <c r="D15" s="12" t="s">
        <v>38</v>
      </c>
      <c r="E15" s="13">
        <v>500</v>
      </c>
      <c r="F15" s="14">
        <v>0</v>
      </c>
      <c r="G15" s="15" t="s">
        <v>33</v>
      </c>
      <c r="H15" s="13">
        <v>500</v>
      </c>
      <c r="I15" s="16">
        <v>0</v>
      </c>
      <c r="J15" s="15" t="s">
        <v>34</v>
      </c>
      <c r="K15" s="17">
        <f>H15</f>
        <v>500</v>
      </c>
      <c r="L15" s="16">
        <v>0</v>
      </c>
      <c r="M15" s="15" t="s">
        <v>35</v>
      </c>
      <c r="N15" s="17">
        <v>2</v>
      </c>
      <c r="O15" s="16">
        <v>0</v>
      </c>
      <c r="P15" s="15" t="s">
        <v>36</v>
      </c>
      <c r="Q15" s="18" t="s">
        <v>36</v>
      </c>
      <c r="R15" s="19" t="s">
        <v>36</v>
      </c>
      <c r="S15" s="20" t="s">
        <v>36</v>
      </c>
      <c r="T15" s="21" t="s">
        <v>36</v>
      </c>
      <c r="U15" s="23" t="str">
        <f t="shared" si="0"/>
        <v>nie dotyczy</v>
      </c>
    </row>
    <row r="16" spans="1:21" ht="18.75">
      <c r="A16" s="10">
        <v>8</v>
      </c>
      <c r="B16" s="11" t="s">
        <v>42</v>
      </c>
      <c r="C16" s="12" t="s">
        <v>43</v>
      </c>
      <c r="D16" s="12" t="s">
        <v>44</v>
      </c>
      <c r="E16" s="13">
        <v>420</v>
      </c>
      <c r="F16" s="14">
        <v>0</v>
      </c>
      <c r="G16" s="15" t="s">
        <v>33</v>
      </c>
      <c r="H16" s="13">
        <v>420</v>
      </c>
      <c r="I16" s="16">
        <v>0</v>
      </c>
      <c r="J16" s="15" t="s">
        <v>34</v>
      </c>
      <c r="K16" s="17">
        <f>E16</f>
        <v>420</v>
      </c>
      <c r="L16" s="16">
        <v>0</v>
      </c>
      <c r="M16" s="15" t="s">
        <v>35</v>
      </c>
      <c r="N16" s="17">
        <v>1</v>
      </c>
      <c r="O16" s="16">
        <v>0</v>
      </c>
      <c r="P16" s="15" t="s">
        <v>36</v>
      </c>
      <c r="Q16" s="18" t="s">
        <v>36</v>
      </c>
      <c r="R16" s="19" t="s">
        <v>36</v>
      </c>
      <c r="S16" s="20" t="s">
        <v>36</v>
      </c>
      <c r="T16" s="17" t="s">
        <v>36</v>
      </c>
      <c r="U16" s="23" t="str">
        <f t="shared" si="0"/>
        <v>nie dotyczy</v>
      </c>
    </row>
    <row r="17" spans="1:21" ht="31.5">
      <c r="A17" s="10">
        <v>9</v>
      </c>
      <c r="B17" s="11" t="s">
        <v>135</v>
      </c>
      <c r="C17" s="12" t="s">
        <v>43</v>
      </c>
      <c r="D17" s="12" t="s">
        <v>43</v>
      </c>
      <c r="E17" s="13">
        <v>500</v>
      </c>
      <c r="F17" s="14">
        <v>0</v>
      </c>
      <c r="G17" s="15" t="s">
        <v>36</v>
      </c>
      <c r="H17" s="13" t="s">
        <v>36</v>
      </c>
      <c r="I17" s="22" t="s">
        <v>36</v>
      </c>
      <c r="J17" s="15" t="s">
        <v>36</v>
      </c>
      <c r="K17" s="17" t="s">
        <v>36</v>
      </c>
      <c r="L17" s="22" t="s">
        <v>36</v>
      </c>
      <c r="M17" s="15" t="s">
        <v>36</v>
      </c>
      <c r="N17" s="17" t="s">
        <v>36</v>
      </c>
      <c r="O17" s="22" t="s">
        <v>36</v>
      </c>
      <c r="P17" s="15" t="s">
        <v>36</v>
      </c>
      <c r="Q17" s="18" t="s">
        <v>36</v>
      </c>
      <c r="R17" s="19" t="s">
        <v>36</v>
      </c>
      <c r="S17" s="20" t="s">
        <v>36</v>
      </c>
      <c r="T17" s="17" t="s">
        <v>36</v>
      </c>
      <c r="U17" s="23" t="str">
        <f t="shared" si="0"/>
        <v>nie dotyczy</v>
      </c>
    </row>
    <row r="18" spans="1:26" ht="18.75">
      <c r="A18" s="10"/>
      <c r="B18" s="24"/>
      <c r="C18" s="12"/>
      <c r="D18" s="12"/>
      <c r="E18" s="25">
        <f>SUM(E9:E16)</f>
        <v>4780</v>
      </c>
      <c r="F18" s="14"/>
      <c r="G18" s="15"/>
      <c r="H18" s="26">
        <f>SUM(H9:H16)</f>
        <v>4390</v>
      </c>
      <c r="I18" s="16"/>
      <c r="J18" s="15"/>
      <c r="K18" s="26">
        <f>SUM(K9:K16)</f>
        <v>4780</v>
      </c>
      <c r="L18" s="16"/>
      <c r="M18" s="27" t="s">
        <v>45</v>
      </c>
      <c r="N18" s="26">
        <f>SUM(N9:N16)</f>
        <v>22</v>
      </c>
      <c r="O18" s="16"/>
      <c r="P18" s="15"/>
      <c r="Q18" s="17"/>
      <c r="R18" s="16"/>
      <c r="S18" s="15"/>
      <c r="T18" s="17"/>
      <c r="U18" s="22"/>
      <c r="V18" s="28"/>
      <c r="W18" s="28"/>
      <c r="X18" s="28"/>
      <c r="Y18" s="28"/>
      <c r="Z18" s="28"/>
    </row>
    <row r="19" spans="1:26" ht="18.75">
      <c r="A19" s="10"/>
      <c r="B19" s="29" t="s">
        <v>46</v>
      </c>
      <c r="C19" s="12"/>
      <c r="D19" s="12"/>
      <c r="E19" s="25"/>
      <c r="F19" s="14"/>
      <c r="G19" s="15"/>
      <c r="H19" s="26"/>
      <c r="I19" s="16"/>
      <c r="J19" s="15"/>
      <c r="K19" s="26"/>
      <c r="L19" s="16"/>
      <c r="M19" s="15"/>
      <c r="N19" s="17"/>
      <c r="O19" s="16"/>
      <c r="P19" s="15"/>
      <c r="Q19" s="17"/>
      <c r="R19" s="16"/>
      <c r="S19" s="15"/>
      <c r="T19" s="17"/>
      <c r="U19" s="22"/>
      <c r="V19" s="28"/>
      <c r="W19" s="28"/>
      <c r="X19" s="28"/>
      <c r="Y19" s="28"/>
      <c r="Z19" s="28"/>
    </row>
    <row r="20" spans="1:26" ht="18.75">
      <c r="A20" s="10">
        <v>1</v>
      </c>
      <c r="B20" s="11" t="s">
        <v>47</v>
      </c>
      <c r="C20" s="30" t="s">
        <v>36</v>
      </c>
      <c r="D20" s="30" t="s">
        <v>36</v>
      </c>
      <c r="E20" s="31" t="s">
        <v>36</v>
      </c>
      <c r="F20" s="32" t="s">
        <v>36</v>
      </c>
      <c r="G20" s="33" t="s">
        <v>36</v>
      </c>
      <c r="H20" s="31" t="s">
        <v>36</v>
      </c>
      <c r="I20" s="32" t="s">
        <v>36</v>
      </c>
      <c r="J20" s="33" t="s">
        <v>36</v>
      </c>
      <c r="K20" s="31" t="s">
        <v>36</v>
      </c>
      <c r="L20" s="32" t="s">
        <v>36</v>
      </c>
      <c r="M20" s="15" t="s">
        <v>35</v>
      </c>
      <c r="N20" s="17">
        <v>10</v>
      </c>
      <c r="O20" s="16">
        <v>0</v>
      </c>
      <c r="P20" s="15" t="s">
        <v>36</v>
      </c>
      <c r="Q20" s="18" t="s">
        <v>36</v>
      </c>
      <c r="R20" s="19" t="s">
        <v>36</v>
      </c>
      <c r="S20" s="20" t="s">
        <v>36</v>
      </c>
      <c r="T20" s="21" t="s">
        <v>36</v>
      </c>
      <c r="U20" s="22" t="str">
        <f>T20</f>
        <v>nie dotyczy</v>
      </c>
      <c r="V20" s="28"/>
      <c r="W20" s="28"/>
      <c r="X20" s="28"/>
      <c r="Y20" s="28"/>
      <c r="Z20" s="28"/>
    </row>
    <row r="21" spans="1:26" ht="18.75">
      <c r="A21" s="10">
        <v>2</v>
      </c>
      <c r="B21" s="11" t="s">
        <v>48</v>
      </c>
      <c r="C21" s="30" t="s">
        <v>36</v>
      </c>
      <c r="D21" s="30" t="s">
        <v>36</v>
      </c>
      <c r="E21" s="31" t="s">
        <v>36</v>
      </c>
      <c r="F21" s="32" t="s">
        <v>36</v>
      </c>
      <c r="G21" s="33" t="s">
        <v>36</v>
      </c>
      <c r="H21" s="31" t="s">
        <v>36</v>
      </c>
      <c r="I21" s="32" t="s">
        <v>36</v>
      </c>
      <c r="J21" s="33" t="s">
        <v>36</v>
      </c>
      <c r="K21" s="31" t="s">
        <v>36</v>
      </c>
      <c r="L21" s="32" t="s">
        <v>36</v>
      </c>
      <c r="M21" s="15" t="s">
        <v>35</v>
      </c>
      <c r="N21" s="17">
        <v>5</v>
      </c>
      <c r="O21" s="16">
        <v>0</v>
      </c>
      <c r="P21" s="15" t="s">
        <v>36</v>
      </c>
      <c r="Q21" s="18" t="s">
        <v>36</v>
      </c>
      <c r="R21" s="19" t="s">
        <v>36</v>
      </c>
      <c r="S21" s="20" t="s">
        <v>36</v>
      </c>
      <c r="T21" s="21" t="s">
        <v>36</v>
      </c>
      <c r="U21" s="22"/>
      <c r="V21" s="28"/>
      <c r="W21" s="28"/>
      <c r="X21" s="28"/>
      <c r="Y21" s="28"/>
      <c r="Z21" s="28"/>
    </row>
    <row r="22" spans="1:21" s="28" customFormat="1" ht="42.75" customHeight="1">
      <c r="A22" s="34">
        <v>3</v>
      </c>
      <c r="B22" s="11" t="s">
        <v>49</v>
      </c>
      <c r="C22" s="30" t="s">
        <v>36</v>
      </c>
      <c r="D22" s="30" t="s">
        <v>36</v>
      </c>
      <c r="E22" s="31" t="s">
        <v>36</v>
      </c>
      <c r="F22" s="32" t="s">
        <v>36</v>
      </c>
      <c r="G22" s="33" t="s">
        <v>36</v>
      </c>
      <c r="H22" s="31" t="s">
        <v>36</v>
      </c>
      <c r="I22" s="32" t="s">
        <v>36</v>
      </c>
      <c r="J22" s="33" t="s">
        <v>36</v>
      </c>
      <c r="K22" s="31" t="s">
        <v>36</v>
      </c>
      <c r="L22" s="32" t="s">
        <v>36</v>
      </c>
      <c r="M22" s="15" t="s">
        <v>35</v>
      </c>
      <c r="N22" s="17">
        <v>8</v>
      </c>
      <c r="O22" s="16">
        <v>0</v>
      </c>
      <c r="P22" s="15" t="s">
        <v>36</v>
      </c>
      <c r="Q22" s="18" t="s">
        <v>36</v>
      </c>
      <c r="R22" s="19" t="s">
        <v>36</v>
      </c>
      <c r="S22" s="20" t="s">
        <v>36</v>
      </c>
      <c r="T22" s="21" t="s">
        <v>36</v>
      </c>
      <c r="U22" s="22" t="str">
        <f aca="true" t="shared" si="1" ref="U22:U27">T22</f>
        <v>nie dotyczy</v>
      </c>
    </row>
    <row r="23" spans="1:26" ht="18.75">
      <c r="A23" s="10">
        <v>4</v>
      </c>
      <c r="B23" s="11" t="s">
        <v>50</v>
      </c>
      <c r="C23" s="30" t="s">
        <v>36</v>
      </c>
      <c r="D23" s="30" t="s">
        <v>36</v>
      </c>
      <c r="E23" s="31" t="s">
        <v>36</v>
      </c>
      <c r="F23" s="32" t="s">
        <v>36</v>
      </c>
      <c r="G23" s="33" t="s">
        <v>36</v>
      </c>
      <c r="H23" s="31" t="s">
        <v>36</v>
      </c>
      <c r="I23" s="32" t="s">
        <v>36</v>
      </c>
      <c r="J23" s="33" t="s">
        <v>36</v>
      </c>
      <c r="K23" s="31" t="s">
        <v>36</v>
      </c>
      <c r="L23" s="32" t="s">
        <v>36</v>
      </c>
      <c r="M23" s="15" t="s">
        <v>35</v>
      </c>
      <c r="N23" s="17">
        <v>4</v>
      </c>
      <c r="O23" s="16">
        <v>0</v>
      </c>
      <c r="P23" s="15" t="s">
        <v>36</v>
      </c>
      <c r="Q23" s="18" t="s">
        <v>36</v>
      </c>
      <c r="R23" s="19" t="s">
        <v>36</v>
      </c>
      <c r="S23" s="20" t="s">
        <v>36</v>
      </c>
      <c r="T23" s="21" t="s">
        <v>36</v>
      </c>
      <c r="U23" s="22" t="str">
        <f t="shared" si="1"/>
        <v>nie dotyczy</v>
      </c>
      <c r="V23" s="28"/>
      <c r="W23" s="28"/>
      <c r="X23" s="28"/>
      <c r="Y23" s="28"/>
      <c r="Z23" s="28"/>
    </row>
    <row r="24" spans="1:26" ht="18.75">
      <c r="A24" s="10">
        <v>5</v>
      </c>
      <c r="B24" s="11" t="s">
        <v>51</v>
      </c>
      <c r="C24" s="30" t="s">
        <v>36</v>
      </c>
      <c r="D24" s="30" t="s">
        <v>36</v>
      </c>
      <c r="E24" s="31" t="s">
        <v>36</v>
      </c>
      <c r="F24" s="32" t="s">
        <v>36</v>
      </c>
      <c r="G24" s="33" t="s">
        <v>36</v>
      </c>
      <c r="H24" s="31" t="s">
        <v>36</v>
      </c>
      <c r="I24" s="32" t="s">
        <v>36</v>
      </c>
      <c r="J24" s="33" t="s">
        <v>36</v>
      </c>
      <c r="K24" s="31" t="s">
        <v>36</v>
      </c>
      <c r="L24" s="32" t="s">
        <v>36</v>
      </c>
      <c r="M24" s="15" t="s">
        <v>35</v>
      </c>
      <c r="N24" s="17">
        <v>4</v>
      </c>
      <c r="O24" s="16">
        <v>0</v>
      </c>
      <c r="P24" s="15" t="s">
        <v>36</v>
      </c>
      <c r="Q24" s="18" t="s">
        <v>36</v>
      </c>
      <c r="R24" s="19" t="s">
        <v>36</v>
      </c>
      <c r="S24" s="20" t="s">
        <v>36</v>
      </c>
      <c r="T24" s="21" t="s">
        <v>36</v>
      </c>
      <c r="U24" s="22" t="str">
        <f t="shared" si="1"/>
        <v>nie dotyczy</v>
      </c>
      <c r="V24" s="28"/>
      <c r="W24" s="28"/>
      <c r="X24" s="28"/>
      <c r="Y24" s="28"/>
      <c r="Z24" s="28"/>
    </row>
    <row r="25" spans="1:26" ht="47.25">
      <c r="A25" s="10">
        <v>6</v>
      </c>
      <c r="B25" s="11" t="s">
        <v>52</v>
      </c>
      <c r="C25" s="30" t="s">
        <v>36</v>
      </c>
      <c r="D25" s="30" t="s">
        <v>36</v>
      </c>
      <c r="E25" s="31" t="s">
        <v>36</v>
      </c>
      <c r="F25" s="32" t="s">
        <v>36</v>
      </c>
      <c r="G25" s="33" t="s">
        <v>36</v>
      </c>
      <c r="H25" s="31" t="s">
        <v>36</v>
      </c>
      <c r="I25" s="32" t="s">
        <v>36</v>
      </c>
      <c r="J25" s="33" t="s">
        <v>36</v>
      </c>
      <c r="K25" s="31" t="s">
        <v>36</v>
      </c>
      <c r="L25" s="32" t="s">
        <v>36</v>
      </c>
      <c r="M25" s="15" t="s">
        <v>35</v>
      </c>
      <c r="N25" s="17">
        <v>4</v>
      </c>
      <c r="O25" s="16">
        <v>0</v>
      </c>
      <c r="P25" s="15" t="s">
        <v>36</v>
      </c>
      <c r="Q25" s="18" t="s">
        <v>36</v>
      </c>
      <c r="R25" s="19" t="s">
        <v>36</v>
      </c>
      <c r="S25" s="20" t="s">
        <v>36</v>
      </c>
      <c r="T25" s="21" t="s">
        <v>36</v>
      </c>
      <c r="U25" s="22" t="str">
        <f t="shared" si="1"/>
        <v>nie dotyczy</v>
      </c>
      <c r="V25" s="28"/>
      <c r="W25" s="28"/>
      <c r="X25" s="28"/>
      <c r="Y25" s="28"/>
      <c r="Z25" s="28"/>
    </row>
    <row r="26" spans="1:26" ht="28.5" customHeight="1">
      <c r="A26" s="34">
        <v>7</v>
      </c>
      <c r="B26" s="11" t="s">
        <v>53</v>
      </c>
      <c r="C26" s="30" t="s">
        <v>36</v>
      </c>
      <c r="D26" s="30" t="s">
        <v>36</v>
      </c>
      <c r="E26" s="31" t="s">
        <v>36</v>
      </c>
      <c r="F26" s="32" t="s">
        <v>36</v>
      </c>
      <c r="G26" s="33" t="s">
        <v>36</v>
      </c>
      <c r="H26" s="31" t="s">
        <v>36</v>
      </c>
      <c r="I26" s="32" t="s">
        <v>36</v>
      </c>
      <c r="J26" s="33" t="s">
        <v>36</v>
      </c>
      <c r="K26" s="31" t="s">
        <v>36</v>
      </c>
      <c r="L26" s="32" t="s">
        <v>36</v>
      </c>
      <c r="M26" s="15" t="s">
        <v>35</v>
      </c>
      <c r="N26" s="17">
        <v>5</v>
      </c>
      <c r="O26" s="16">
        <v>0</v>
      </c>
      <c r="P26" s="15" t="s">
        <v>36</v>
      </c>
      <c r="Q26" s="18" t="s">
        <v>36</v>
      </c>
      <c r="R26" s="19" t="s">
        <v>36</v>
      </c>
      <c r="S26" s="20" t="s">
        <v>36</v>
      </c>
      <c r="T26" s="21" t="s">
        <v>36</v>
      </c>
      <c r="U26" s="22" t="str">
        <f t="shared" si="1"/>
        <v>nie dotyczy</v>
      </c>
      <c r="V26" s="28"/>
      <c r="W26" s="28"/>
      <c r="X26" s="28"/>
      <c r="Y26" s="28"/>
      <c r="Z26" s="28"/>
    </row>
    <row r="27" spans="1:26" ht="28.5" customHeight="1">
      <c r="A27" s="34">
        <v>8</v>
      </c>
      <c r="B27" s="11" t="s">
        <v>133</v>
      </c>
      <c r="C27" s="30" t="s">
        <v>36</v>
      </c>
      <c r="D27" s="30" t="s">
        <v>36</v>
      </c>
      <c r="E27" s="31" t="s">
        <v>36</v>
      </c>
      <c r="F27" s="32" t="s">
        <v>36</v>
      </c>
      <c r="G27" s="33" t="s">
        <v>36</v>
      </c>
      <c r="H27" s="31" t="s">
        <v>36</v>
      </c>
      <c r="I27" s="32" t="s">
        <v>36</v>
      </c>
      <c r="J27" s="33" t="s">
        <v>36</v>
      </c>
      <c r="K27" s="31" t="s">
        <v>36</v>
      </c>
      <c r="L27" s="32" t="s">
        <v>36</v>
      </c>
      <c r="M27" s="15" t="s">
        <v>35</v>
      </c>
      <c r="N27" s="17">
        <v>7</v>
      </c>
      <c r="O27" s="16">
        <v>0</v>
      </c>
      <c r="P27" s="15" t="s">
        <v>36</v>
      </c>
      <c r="Q27" s="18" t="s">
        <v>36</v>
      </c>
      <c r="R27" s="19" t="s">
        <v>36</v>
      </c>
      <c r="S27" s="20" t="s">
        <v>36</v>
      </c>
      <c r="T27" s="21" t="s">
        <v>36</v>
      </c>
      <c r="U27" s="22" t="str">
        <f t="shared" si="1"/>
        <v>nie dotyczy</v>
      </c>
      <c r="V27" s="28"/>
      <c r="W27" s="28"/>
      <c r="X27" s="28"/>
      <c r="Y27" s="28"/>
      <c r="Z27" s="28"/>
    </row>
    <row r="28" spans="1:26" ht="28.5" customHeight="1" thickBot="1">
      <c r="A28" s="34"/>
      <c r="B28" s="2"/>
      <c r="C28" s="30"/>
      <c r="D28" s="30"/>
      <c r="E28" s="31"/>
      <c r="F28" s="32"/>
      <c r="G28" s="33"/>
      <c r="H28" s="31"/>
      <c r="I28" s="32"/>
      <c r="J28" s="33"/>
      <c r="K28" s="31"/>
      <c r="L28" s="32"/>
      <c r="M28" s="27" t="s">
        <v>45</v>
      </c>
      <c r="N28" s="26">
        <f>SUM(N20:N27)</f>
        <v>47</v>
      </c>
      <c r="O28" s="16"/>
      <c r="P28" s="15"/>
      <c r="Q28" s="17"/>
      <c r="R28" s="16"/>
      <c r="S28" s="20"/>
      <c r="T28" s="21"/>
      <c r="U28" s="16"/>
      <c r="V28" s="28"/>
      <c r="W28" s="28"/>
      <c r="X28" s="28"/>
      <c r="Y28" s="28"/>
      <c r="Z28" s="28"/>
    </row>
    <row r="29" spans="1:26" ht="28.5" customHeight="1">
      <c r="A29" s="34">
        <v>1</v>
      </c>
      <c r="B29" s="35" t="s">
        <v>54</v>
      </c>
      <c r="C29" s="30" t="s">
        <v>36</v>
      </c>
      <c r="D29" s="30" t="s">
        <v>36</v>
      </c>
      <c r="E29" s="31" t="s">
        <v>36</v>
      </c>
      <c r="F29" s="32" t="s">
        <v>36</v>
      </c>
      <c r="G29" s="33" t="s">
        <v>36</v>
      </c>
      <c r="H29" s="31" t="s">
        <v>36</v>
      </c>
      <c r="I29" s="32" t="s">
        <v>36</v>
      </c>
      <c r="J29" s="33" t="s">
        <v>36</v>
      </c>
      <c r="K29" s="31" t="s">
        <v>36</v>
      </c>
      <c r="L29" s="32" t="s">
        <v>36</v>
      </c>
      <c r="M29" s="33" t="s">
        <v>36</v>
      </c>
      <c r="N29" s="31" t="s">
        <v>36</v>
      </c>
      <c r="O29" s="32" t="s">
        <v>36</v>
      </c>
      <c r="P29" s="15" t="s">
        <v>35</v>
      </c>
      <c r="Q29" s="17">
        <v>1</v>
      </c>
      <c r="R29" s="16">
        <v>0</v>
      </c>
      <c r="S29" s="20" t="s">
        <v>36</v>
      </c>
      <c r="T29" s="36" t="s">
        <v>36</v>
      </c>
      <c r="U29" s="23" t="s">
        <v>36</v>
      </c>
      <c r="V29" s="28"/>
      <c r="W29" s="28"/>
      <c r="X29" s="28"/>
      <c r="Y29" s="28"/>
      <c r="Z29" s="28"/>
    </row>
    <row r="30" spans="1:26" ht="28.5" customHeight="1">
      <c r="A30" s="34">
        <v>2</v>
      </c>
      <c r="B30" s="37" t="s">
        <v>55</v>
      </c>
      <c r="C30" s="30" t="s">
        <v>36</v>
      </c>
      <c r="D30" s="30" t="s">
        <v>36</v>
      </c>
      <c r="E30" s="31" t="s">
        <v>36</v>
      </c>
      <c r="F30" s="32" t="s">
        <v>36</v>
      </c>
      <c r="G30" s="33" t="s">
        <v>36</v>
      </c>
      <c r="H30" s="31" t="s">
        <v>36</v>
      </c>
      <c r="I30" s="32" t="s">
        <v>36</v>
      </c>
      <c r="J30" s="33" t="s">
        <v>36</v>
      </c>
      <c r="K30" s="31" t="s">
        <v>36</v>
      </c>
      <c r="L30" s="32" t="s">
        <v>36</v>
      </c>
      <c r="M30" s="33" t="s">
        <v>36</v>
      </c>
      <c r="N30" s="31" t="s">
        <v>36</v>
      </c>
      <c r="O30" s="32" t="s">
        <v>36</v>
      </c>
      <c r="P30" s="15" t="s">
        <v>35</v>
      </c>
      <c r="Q30" s="17">
        <v>1</v>
      </c>
      <c r="R30" s="16">
        <v>0</v>
      </c>
      <c r="S30" s="20" t="s">
        <v>36</v>
      </c>
      <c r="T30" s="36" t="s">
        <v>36</v>
      </c>
      <c r="U30" s="23" t="s">
        <v>36</v>
      </c>
      <c r="V30" s="28"/>
      <c r="W30" s="28"/>
      <c r="X30" s="28"/>
      <c r="Y30" s="28"/>
      <c r="Z30" s="28"/>
    </row>
    <row r="31" spans="1:26" ht="28.5" customHeight="1">
      <c r="A31" s="34">
        <v>3</v>
      </c>
      <c r="B31" s="37" t="s">
        <v>56</v>
      </c>
      <c r="C31" s="30" t="s">
        <v>36</v>
      </c>
      <c r="D31" s="30" t="s">
        <v>36</v>
      </c>
      <c r="E31" s="31" t="s">
        <v>36</v>
      </c>
      <c r="F31" s="32" t="s">
        <v>36</v>
      </c>
      <c r="G31" s="33" t="s">
        <v>36</v>
      </c>
      <c r="H31" s="31" t="s">
        <v>36</v>
      </c>
      <c r="I31" s="32" t="s">
        <v>36</v>
      </c>
      <c r="J31" s="33" t="s">
        <v>36</v>
      </c>
      <c r="K31" s="31" t="s">
        <v>36</v>
      </c>
      <c r="L31" s="32" t="s">
        <v>36</v>
      </c>
      <c r="M31" s="33" t="s">
        <v>36</v>
      </c>
      <c r="N31" s="31" t="s">
        <v>36</v>
      </c>
      <c r="O31" s="32" t="s">
        <v>36</v>
      </c>
      <c r="P31" s="15" t="s">
        <v>35</v>
      </c>
      <c r="Q31" s="17">
        <v>1</v>
      </c>
      <c r="R31" s="16">
        <v>0</v>
      </c>
      <c r="S31" s="20" t="s">
        <v>36</v>
      </c>
      <c r="T31" s="36" t="s">
        <v>36</v>
      </c>
      <c r="U31" s="23" t="s">
        <v>36</v>
      </c>
      <c r="V31" s="28"/>
      <c r="W31" s="28"/>
      <c r="X31" s="28"/>
      <c r="Y31" s="28"/>
      <c r="Z31" s="28"/>
    </row>
    <row r="32" spans="1:26" ht="28.5" customHeight="1">
      <c r="A32" s="34">
        <v>4</v>
      </c>
      <c r="B32" s="37" t="s">
        <v>57</v>
      </c>
      <c r="C32" s="30" t="s">
        <v>36</v>
      </c>
      <c r="D32" s="30" t="s">
        <v>36</v>
      </c>
      <c r="E32" s="31" t="s">
        <v>36</v>
      </c>
      <c r="F32" s="32" t="s">
        <v>36</v>
      </c>
      <c r="G32" s="33" t="s">
        <v>36</v>
      </c>
      <c r="H32" s="31" t="s">
        <v>36</v>
      </c>
      <c r="I32" s="32" t="s">
        <v>36</v>
      </c>
      <c r="J32" s="33" t="s">
        <v>36</v>
      </c>
      <c r="K32" s="31" t="s">
        <v>36</v>
      </c>
      <c r="L32" s="32" t="s">
        <v>36</v>
      </c>
      <c r="M32" s="33" t="s">
        <v>36</v>
      </c>
      <c r="N32" s="31" t="s">
        <v>36</v>
      </c>
      <c r="O32" s="32" t="s">
        <v>36</v>
      </c>
      <c r="P32" s="15" t="s">
        <v>35</v>
      </c>
      <c r="Q32" s="17">
        <v>1</v>
      </c>
      <c r="R32" s="16">
        <v>0</v>
      </c>
      <c r="S32" s="20" t="s">
        <v>36</v>
      </c>
      <c r="T32" s="36" t="s">
        <v>36</v>
      </c>
      <c r="U32" s="23" t="s">
        <v>36</v>
      </c>
      <c r="V32" s="28"/>
      <c r="W32" s="28"/>
      <c r="X32" s="28"/>
      <c r="Y32" s="28"/>
      <c r="Z32" s="28"/>
    </row>
    <row r="33" spans="1:26" ht="28.5" customHeight="1">
      <c r="A33" s="34">
        <v>5</v>
      </c>
      <c r="B33" s="37" t="s">
        <v>58</v>
      </c>
      <c r="C33" s="30" t="s">
        <v>36</v>
      </c>
      <c r="D33" s="30" t="s">
        <v>36</v>
      </c>
      <c r="E33" s="31" t="s">
        <v>36</v>
      </c>
      <c r="F33" s="32" t="s">
        <v>36</v>
      </c>
      <c r="G33" s="33" t="s">
        <v>36</v>
      </c>
      <c r="H33" s="31" t="s">
        <v>36</v>
      </c>
      <c r="I33" s="32" t="s">
        <v>36</v>
      </c>
      <c r="J33" s="33" t="s">
        <v>36</v>
      </c>
      <c r="K33" s="31" t="s">
        <v>36</v>
      </c>
      <c r="L33" s="32" t="s">
        <v>36</v>
      </c>
      <c r="M33" s="33" t="s">
        <v>36</v>
      </c>
      <c r="N33" s="31" t="s">
        <v>36</v>
      </c>
      <c r="O33" s="32" t="s">
        <v>36</v>
      </c>
      <c r="P33" s="15" t="s">
        <v>35</v>
      </c>
      <c r="Q33" s="17">
        <v>1</v>
      </c>
      <c r="R33" s="16">
        <v>0</v>
      </c>
      <c r="S33" s="20" t="s">
        <v>36</v>
      </c>
      <c r="T33" s="36" t="s">
        <v>36</v>
      </c>
      <c r="U33" s="23" t="s">
        <v>36</v>
      </c>
      <c r="V33" s="28"/>
      <c r="W33" s="28"/>
      <c r="X33" s="28"/>
      <c r="Y33" s="28"/>
      <c r="Z33" s="28"/>
    </row>
    <row r="34" spans="1:26" ht="28.5" customHeight="1">
      <c r="A34" s="34">
        <v>6</v>
      </c>
      <c r="B34" s="38" t="s">
        <v>59</v>
      </c>
      <c r="C34" s="30" t="s">
        <v>36</v>
      </c>
      <c r="D34" s="30" t="s">
        <v>36</v>
      </c>
      <c r="E34" s="31" t="s">
        <v>36</v>
      </c>
      <c r="F34" s="32" t="s">
        <v>36</v>
      </c>
      <c r="G34" s="33" t="s">
        <v>36</v>
      </c>
      <c r="H34" s="31" t="s">
        <v>36</v>
      </c>
      <c r="I34" s="32" t="s">
        <v>36</v>
      </c>
      <c r="J34" s="33" t="s">
        <v>36</v>
      </c>
      <c r="K34" s="31" t="s">
        <v>36</v>
      </c>
      <c r="L34" s="32" t="s">
        <v>36</v>
      </c>
      <c r="M34" s="33" t="s">
        <v>36</v>
      </c>
      <c r="N34" s="31" t="s">
        <v>36</v>
      </c>
      <c r="O34" s="32" t="s">
        <v>36</v>
      </c>
      <c r="P34" s="15" t="s">
        <v>35</v>
      </c>
      <c r="Q34" s="17">
        <v>1</v>
      </c>
      <c r="R34" s="16">
        <v>0</v>
      </c>
      <c r="S34" s="20" t="s">
        <v>36</v>
      </c>
      <c r="T34" s="36" t="s">
        <v>36</v>
      </c>
      <c r="U34" s="23" t="s">
        <v>36</v>
      </c>
      <c r="V34" s="28"/>
      <c r="W34" s="28"/>
      <c r="X34" s="28"/>
      <c r="Y34" s="28"/>
      <c r="Z34" s="28"/>
    </row>
    <row r="35" spans="1:26" ht="28.5" customHeight="1">
      <c r="A35" s="34">
        <v>7</v>
      </c>
      <c r="B35" s="37" t="s">
        <v>132</v>
      </c>
      <c r="C35" s="30" t="s">
        <v>36</v>
      </c>
      <c r="D35" s="30" t="s">
        <v>36</v>
      </c>
      <c r="E35" s="31" t="s">
        <v>36</v>
      </c>
      <c r="F35" s="32" t="s">
        <v>36</v>
      </c>
      <c r="G35" s="33" t="s">
        <v>36</v>
      </c>
      <c r="H35" s="31" t="s">
        <v>36</v>
      </c>
      <c r="I35" s="32" t="s">
        <v>36</v>
      </c>
      <c r="J35" s="33" t="s">
        <v>36</v>
      </c>
      <c r="K35" s="31" t="s">
        <v>36</v>
      </c>
      <c r="L35" s="32" t="s">
        <v>36</v>
      </c>
      <c r="M35" s="33" t="s">
        <v>36</v>
      </c>
      <c r="N35" s="31" t="s">
        <v>36</v>
      </c>
      <c r="O35" s="32" t="s">
        <v>36</v>
      </c>
      <c r="P35" s="15" t="s">
        <v>35</v>
      </c>
      <c r="Q35" s="17">
        <v>1</v>
      </c>
      <c r="R35" s="16">
        <v>0</v>
      </c>
      <c r="S35" s="20" t="s">
        <v>36</v>
      </c>
      <c r="T35" s="36" t="s">
        <v>36</v>
      </c>
      <c r="U35" s="23" t="s">
        <v>36</v>
      </c>
      <c r="V35" s="28"/>
      <c r="W35" s="28"/>
      <c r="X35" s="28"/>
      <c r="Y35" s="28"/>
      <c r="Z35" s="28"/>
    </row>
    <row r="36" spans="1:26" ht="28.5" customHeight="1">
      <c r="A36" s="34">
        <v>8</v>
      </c>
      <c r="B36" s="38" t="s">
        <v>60</v>
      </c>
      <c r="C36" s="30" t="s">
        <v>36</v>
      </c>
      <c r="D36" s="30" t="s">
        <v>36</v>
      </c>
      <c r="E36" s="31" t="s">
        <v>36</v>
      </c>
      <c r="F36" s="32" t="s">
        <v>36</v>
      </c>
      <c r="G36" s="33" t="s">
        <v>36</v>
      </c>
      <c r="H36" s="31" t="s">
        <v>36</v>
      </c>
      <c r="I36" s="32" t="s">
        <v>36</v>
      </c>
      <c r="J36" s="33" t="s">
        <v>36</v>
      </c>
      <c r="K36" s="31" t="s">
        <v>36</v>
      </c>
      <c r="L36" s="32" t="s">
        <v>36</v>
      </c>
      <c r="M36" s="33" t="s">
        <v>36</v>
      </c>
      <c r="N36" s="31" t="s">
        <v>36</v>
      </c>
      <c r="O36" s="32" t="s">
        <v>36</v>
      </c>
      <c r="P36" s="15" t="s">
        <v>35</v>
      </c>
      <c r="Q36" s="17">
        <v>1</v>
      </c>
      <c r="R36" s="16">
        <v>0</v>
      </c>
      <c r="S36" s="20" t="s">
        <v>36</v>
      </c>
      <c r="T36" s="36" t="s">
        <v>36</v>
      </c>
      <c r="U36" s="23" t="s">
        <v>36</v>
      </c>
      <c r="V36" s="28"/>
      <c r="W36" s="28"/>
      <c r="X36" s="28"/>
      <c r="Y36" s="28"/>
      <c r="Z36" s="28"/>
    </row>
    <row r="37" spans="1:26" ht="28.5" customHeight="1">
      <c r="A37" s="34">
        <v>9</v>
      </c>
      <c r="B37" s="37" t="s">
        <v>61</v>
      </c>
      <c r="C37" s="30" t="s">
        <v>36</v>
      </c>
      <c r="D37" s="30" t="s">
        <v>36</v>
      </c>
      <c r="E37" s="31" t="s">
        <v>36</v>
      </c>
      <c r="F37" s="32" t="s">
        <v>36</v>
      </c>
      <c r="G37" s="33" t="s">
        <v>36</v>
      </c>
      <c r="H37" s="31" t="s">
        <v>36</v>
      </c>
      <c r="I37" s="32" t="s">
        <v>36</v>
      </c>
      <c r="J37" s="33" t="s">
        <v>36</v>
      </c>
      <c r="K37" s="31" t="s">
        <v>36</v>
      </c>
      <c r="L37" s="32" t="s">
        <v>36</v>
      </c>
      <c r="M37" s="33" t="s">
        <v>36</v>
      </c>
      <c r="N37" s="31" t="s">
        <v>36</v>
      </c>
      <c r="O37" s="32" t="s">
        <v>36</v>
      </c>
      <c r="P37" s="15" t="s">
        <v>35</v>
      </c>
      <c r="Q37" s="17">
        <v>1</v>
      </c>
      <c r="R37" s="16">
        <v>0</v>
      </c>
      <c r="S37" s="20" t="s">
        <v>36</v>
      </c>
      <c r="T37" s="36" t="s">
        <v>36</v>
      </c>
      <c r="U37" s="23" t="s">
        <v>36</v>
      </c>
      <c r="V37" s="28"/>
      <c r="W37" s="28"/>
      <c r="X37" s="28"/>
      <c r="Y37" s="28"/>
      <c r="Z37" s="28"/>
    </row>
    <row r="38" spans="1:26" ht="28.5" customHeight="1">
      <c r="A38" s="34">
        <v>10</v>
      </c>
      <c r="B38" s="37" t="s">
        <v>62</v>
      </c>
      <c r="C38" s="30" t="s">
        <v>36</v>
      </c>
      <c r="D38" s="30" t="s">
        <v>36</v>
      </c>
      <c r="E38" s="31" t="s">
        <v>36</v>
      </c>
      <c r="F38" s="32" t="s">
        <v>36</v>
      </c>
      <c r="G38" s="33" t="s">
        <v>36</v>
      </c>
      <c r="H38" s="31" t="s">
        <v>36</v>
      </c>
      <c r="I38" s="32" t="s">
        <v>36</v>
      </c>
      <c r="J38" s="33" t="s">
        <v>36</v>
      </c>
      <c r="K38" s="31" t="s">
        <v>36</v>
      </c>
      <c r="L38" s="32" t="s">
        <v>36</v>
      </c>
      <c r="M38" s="33" t="s">
        <v>36</v>
      </c>
      <c r="N38" s="31" t="s">
        <v>36</v>
      </c>
      <c r="O38" s="32" t="s">
        <v>36</v>
      </c>
      <c r="P38" s="15" t="s">
        <v>35</v>
      </c>
      <c r="Q38" s="17">
        <v>1</v>
      </c>
      <c r="R38" s="16">
        <v>0</v>
      </c>
      <c r="S38" s="20" t="s">
        <v>36</v>
      </c>
      <c r="T38" s="36" t="s">
        <v>36</v>
      </c>
      <c r="U38" s="23" t="s">
        <v>36</v>
      </c>
      <c r="V38" s="28"/>
      <c r="W38" s="28"/>
      <c r="X38" s="28"/>
      <c r="Y38" s="28"/>
      <c r="Z38" s="28"/>
    </row>
    <row r="39" spans="1:26" ht="28.5" customHeight="1">
      <c r="A39" s="34">
        <v>11</v>
      </c>
      <c r="B39" s="37" t="s">
        <v>63</v>
      </c>
      <c r="C39" s="30" t="s">
        <v>36</v>
      </c>
      <c r="D39" s="30" t="s">
        <v>36</v>
      </c>
      <c r="E39" s="31" t="s">
        <v>36</v>
      </c>
      <c r="F39" s="32" t="s">
        <v>36</v>
      </c>
      <c r="G39" s="33" t="s">
        <v>36</v>
      </c>
      <c r="H39" s="31" t="s">
        <v>36</v>
      </c>
      <c r="I39" s="32" t="s">
        <v>36</v>
      </c>
      <c r="J39" s="33" t="s">
        <v>36</v>
      </c>
      <c r="K39" s="31" t="s">
        <v>36</v>
      </c>
      <c r="L39" s="32" t="s">
        <v>36</v>
      </c>
      <c r="M39" s="33" t="s">
        <v>36</v>
      </c>
      <c r="N39" s="31" t="s">
        <v>36</v>
      </c>
      <c r="O39" s="32" t="s">
        <v>36</v>
      </c>
      <c r="P39" s="15" t="s">
        <v>35</v>
      </c>
      <c r="Q39" s="17">
        <v>1</v>
      </c>
      <c r="R39" s="16">
        <v>0</v>
      </c>
      <c r="S39" s="20" t="s">
        <v>36</v>
      </c>
      <c r="T39" s="36" t="s">
        <v>36</v>
      </c>
      <c r="U39" s="23" t="s">
        <v>36</v>
      </c>
      <c r="V39" s="28"/>
      <c r="W39" s="28"/>
      <c r="X39" s="28"/>
      <c r="Y39" s="28"/>
      <c r="Z39" s="28"/>
    </row>
    <row r="40" spans="1:26" ht="28.5" customHeight="1">
      <c r="A40" s="34">
        <v>12</v>
      </c>
      <c r="B40" s="37" t="s">
        <v>64</v>
      </c>
      <c r="C40" s="30" t="s">
        <v>36</v>
      </c>
      <c r="D40" s="30" t="s">
        <v>36</v>
      </c>
      <c r="E40" s="31" t="s">
        <v>36</v>
      </c>
      <c r="F40" s="32" t="s">
        <v>36</v>
      </c>
      <c r="G40" s="33" t="s">
        <v>36</v>
      </c>
      <c r="H40" s="31" t="s">
        <v>36</v>
      </c>
      <c r="I40" s="32" t="s">
        <v>36</v>
      </c>
      <c r="J40" s="33" t="s">
        <v>36</v>
      </c>
      <c r="K40" s="31" t="s">
        <v>36</v>
      </c>
      <c r="L40" s="32" t="s">
        <v>36</v>
      </c>
      <c r="M40" s="33" t="s">
        <v>36</v>
      </c>
      <c r="N40" s="31" t="s">
        <v>36</v>
      </c>
      <c r="O40" s="32" t="s">
        <v>36</v>
      </c>
      <c r="P40" s="15" t="s">
        <v>35</v>
      </c>
      <c r="Q40" s="17">
        <v>1</v>
      </c>
      <c r="R40" s="16">
        <v>0</v>
      </c>
      <c r="S40" s="20" t="s">
        <v>36</v>
      </c>
      <c r="T40" s="36" t="s">
        <v>36</v>
      </c>
      <c r="U40" s="23" t="s">
        <v>36</v>
      </c>
      <c r="V40" s="28"/>
      <c r="W40" s="28"/>
      <c r="X40" s="28"/>
      <c r="Y40" s="28"/>
      <c r="Z40" s="28"/>
    </row>
    <row r="41" spans="1:26" ht="50.25" customHeight="1">
      <c r="A41" s="34">
        <v>13</v>
      </c>
      <c r="B41" s="37" t="s">
        <v>65</v>
      </c>
      <c r="C41" s="30" t="s">
        <v>36</v>
      </c>
      <c r="D41" s="30" t="s">
        <v>36</v>
      </c>
      <c r="E41" s="31" t="s">
        <v>36</v>
      </c>
      <c r="F41" s="32" t="s">
        <v>36</v>
      </c>
      <c r="G41" s="33" t="s">
        <v>36</v>
      </c>
      <c r="H41" s="31" t="s">
        <v>36</v>
      </c>
      <c r="I41" s="32" t="s">
        <v>36</v>
      </c>
      <c r="J41" s="33" t="s">
        <v>36</v>
      </c>
      <c r="K41" s="31" t="s">
        <v>36</v>
      </c>
      <c r="L41" s="32" t="s">
        <v>36</v>
      </c>
      <c r="M41" s="33" t="s">
        <v>36</v>
      </c>
      <c r="N41" s="31" t="s">
        <v>36</v>
      </c>
      <c r="O41" s="32" t="s">
        <v>36</v>
      </c>
      <c r="P41" s="15" t="s">
        <v>35</v>
      </c>
      <c r="Q41" s="17">
        <v>1</v>
      </c>
      <c r="R41" s="16">
        <v>0</v>
      </c>
      <c r="S41" s="20" t="s">
        <v>36</v>
      </c>
      <c r="T41" s="36" t="s">
        <v>36</v>
      </c>
      <c r="U41" s="23" t="s">
        <v>36</v>
      </c>
      <c r="V41" s="28"/>
      <c r="W41" s="28"/>
      <c r="X41" s="28"/>
      <c r="Y41" s="28"/>
      <c r="Z41" s="28"/>
    </row>
    <row r="42" spans="1:26" ht="50.25" customHeight="1">
      <c r="A42" s="34"/>
      <c r="B42" s="39"/>
      <c r="C42" s="30"/>
      <c r="D42" s="30"/>
      <c r="E42" s="31"/>
      <c r="F42" s="32"/>
      <c r="G42" s="33"/>
      <c r="H42" s="31"/>
      <c r="I42" s="32"/>
      <c r="J42" s="33"/>
      <c r="K42" s="31"/>
      <c r="L42" s="32"/>
      <c r="M42" s="33"/>
      <c r="N42" s="31"/>
      <c r="O42" s="32"/>
      <c r="P42" s="27" t="s">
        <v>66</v>
      </c>
      <c r="Q42" s="26">
        <f>SUM(Q29:Q41)</f>
        <v>13</v>
      </c>
      <c r="R42" s="16"/>
      <c r="S42" s="15"/>
      <c r="T42" s="17"/>
      <c r="U42" s="16"/>
      <c r="V42" s="28"/>
      <c r="W42" s="28"/>
      <c r="X42" s="28"/>
      <c r="Y42" s="28"/>
      <c r="Z42" s="28"/>
    </row>
    <row r="43" spans="1:21" ht="18.75">
      <c r="A43" s="10">
        <v>1</v>
      </c>
      <c r="B43" s="40" t="s">
        <v>117</v>
      </c>
      <c r="C43" s="30" t="s">
        <v>36</v>
      </c>
      <c r="D43" s="30" t="s">
        <v>36</v>
      </c>
      <c r="E43" s="31" t="s">
        <v>36</v>
      </c>
      <c r="F43" s="32" t="s">
        <v>36</v>
      </c>
      <c r="G43" s="33" t="s">
        <v>36</v>
      </c>
      <c r="H43" s="31" t="s">
        <v>36</v>
      </c>
      <c r="I43" s="32" t="s">
        <v>36</v>
      </c>
      <c r="J43" s="33" t="s">
        <v>36</v>
      </c>
      <c r="K43" s="31" t="s">
        <v>36</v>
      </c>
      <c r="L43" s="32" t="s">
        <v>36</v>
      </c>
      <c r="M43" s="33" t="s">
        <v>36</v>
      </c>
      <c r="N43" s="31" t="s">
        <v>36</v>
      </c>
      <c r="O43" s="32" t="s">
        <v>36</v>
      </c>
      <c r="P43" s="33" t="s">
        <v>36</v>
      </c>
      <c r="Q43" s="31" t="s">
        <v>36</v>
      </c>
      <c r="R43" s="32" t="s">
        <v>36</v>
      </c>
      <c r="S43" s="33" t="s">
        <v>115</v>
      </c>
      <c r="T43" s="21"/>
      <c r="U43" s="41">
        <f>T43</f>
        <v>0</v>
      </c>
    </row>
    <row r="44" spans="1:21" ht="18.75">
      <c r="A44" s="10">
        <v>2</v>
      </c>
      <c r="B44" s="40" t="s">
        <v>67</v>
      </c>
      <c r="C44" s="30" t="s">
        <v>36</v>
      </c>
      <c r="D44" s="30" t="s">
        <v>36</v>
      </c>
      <c r="E44" s="31" t="s">
        <v>36</v>
      </c>
      <c r="F44" s="32" t="s">
        <v>36</v>
      </c>
      <c r="G44" s="33" t="s">
        <v>36</v>
      </c>
      <c r="H44" s="31" t="s">
        <v>36</v>
      </c>
      <c r="I44" s="32" t="s">
        <v>36</v>
      </c>
      <c r="J44" s="33" t="s">
        <v>36</v>
      </c>
      <c r="K44" s="31" t="s">
        <v>36</v>
      </c>
      <c r="L44" s="32" t="s">
        <v>36</v>
      </c>
      <c r="M44" s="33" t="s">
        <v>36</v>
      </c>
      <c r="N44" s="31" t="s">
        <v>36</v>
      </c>
      <c r="O44" s="32" t="s">
        <v>36</v>
      </c>
      <c r="P44" s="33" t="s">
        <v>36</v>
      </c>
      <c r="Q44" s="31" t="s">
        <v>36</v>
      </c>
      <c r="R44" s="32" t="s">
        <v>36</v>
      </c>
      <c r="S44" s="33" t="s">
        <v>115</v>
      </c>
      <c r="T44" s="21"/>
      <c r="U44" s="41">
        <f>T44</f>
        <v>0</v>
      </c>
    </row>
    <row r="45" spans="1:21" ht="18.75">
      <c r="A45" s="10">
        <v>3</v>
      </c>
      <c r="B45" s="40" t="s">
        <v>67</v>
      </c>
      <c r="C45" s="30" t="s">
        <v>36</v>
      </c>
      <c r="D45" s="30" t="s">
        <v>36</v>
      </c>
      <c r="E45" s="31" t="s">
        <v>36</v>
      </c>
      <c r="F45" s="32" t="s">
        <v>36</v>
      </c>
      <c r="G45" s="33" t="s">
        <v>36</v>
      </c>
      <c r="H45" s="31" t="s">
        <v>36</v>
      </c>
      <c r="I45" s="32" t="s">
        <v>36</v>
      </c>
      <c r="J45" s="33" t="s">
        <v>36</v>
      </c>
      <c r="K45" s="31" t="s">
        <v>36</v>
      </c>
      <c r="L45" s="32" t="s">
        <v>36</v>
      </c>
      <c r="M45" s="33" t="s">
        <v>36</v>
      </c>
      <c r="N45" s="31" t="s">
        <v>36</v>
      </c>
      <c r="O45" s="32" t="s">
        <v>36</v>
      </c>
      <c r="P45" s="33" t="s">
        <v>36</v>
      </c>
      <c r="Q45" s="31" t="s">
        <v>36</v>
      </c>
      <c r="R45" s="32" t="s">
        <v>36</v>
      </c>
      <c r="S45" s="33" t="s">
        <v>115</v>
      </c>
      <c r="T45" s="21"/>
      <c r="U45" s="41">
        <f>T45</f>
        <v>0</v>
      </c>
    </row>
    <row r="46" spans="1:21" ht="18.75">
      <c r="A46" s="10">
        <v>4</v>
      </c>
      <c r="B46" s="40" t="s">
        <v>67</v>
      </c>
      <c r="C46" s="30" t="s">
        <v>36</v>
      </c>
      <c r="D46" s="30" t="s">
        <v>36</v>
      </c>
      <c r="E46" s="31" t="s">
        <v>36</v>
      </c>
      <c r="F46" s="32" t="s">
        <v>36</v>
      </c>
      <c r="G46" s="33" t="s">
        <v>36</v>
      </c>
      <c r="H46" s="31" t="s">
        <v>36</v>
      </c>
      <c r="I46" s="32" t="s">
        <v>36</v>
      </c>
      <c r="J46" s="33" t="s">
        <v>36</v>
      </c>
      <c r="K46" s="31" t="s">
        <v>36</v>
      </c>
      <c r="L46" s="32" t="s">
        <v>36</v>
      </c>
      <c r="M46" s="33" t="s">
        <v>36</v>
      </c>
      <c r="N46" s="31" t="s">
        <v>36</v>
      </c>
      <c r="O46" s="32" t="s">
        <v>36</v>
      </c>
      <c r="P46" s="33" t="s">
        <v>36</v>
      </c>
      <c r="Q46" s="31" t="s">
        <v>36</v>
      </c>
      <c r="R46" s="32" t="s">
        <v>36</v>
      </c>
      <c r="S46" s="33" t="s">
        <v>115</v>
      </c>
      <c r="T46" s="21"/>
      <c r="U46" s="41">
        <f>T46</f>
        <v>0</v>
      </c>
    </row>
    <row r="47" spans="1:21" ht="18.75">
      <c r="A47" s="10">
        <v>5</v>
      </c>
      <c r="B47" s="40" t="s">
        <v>67</v>
      </c>
      <c r="C47" s="30" t="s">
        <v>36</v>
      </c>
      <c r="D47" s="30" t="s">
        <v>36</v>
      </c>
      <c r="E47" s="31" t="s">
        <v>36</v>
      </c>
      <c r="F47" s="32" t="s">
        <v>36</v>
      </c>
      <c r="G47" s="33" t="s">
        <v>36</v>
      </c>
      <c r="H47" s="31" t="s">
        <v>36</v>
      </c>
      <c r="I47" s="32" t="s">
        <v>36</v>
      </c>
      <c r="J47" s="33" t="s">
        <v>36</v>
      </c>
      <c r="K47" s="31" t="s">
        <v>36</v>
      </c>
      <c r="L47" s="32" t="s">
        <v>36</v>
      </c>
      <c r="M47" s="33" t="s">
        <v>36</v>
      </c>
      <c r="N47" s="31" t="s">
        <v>36</v>
      </c>
      <c r="O47" s="32" t="s">
        <v>36</v>
      </c>
      <c r="P47" s="33" t="s">
        <v>36</v>
      </c>
      <c r="Q47" s="31" t="s">
        <v>36</v>
      </c>
      <c r="R47" s="32" t="s">
        <v>36</v>
      </c>
      <c r="S47" s="33" t="s">
        <v>115</v>
      </c>
      <c r="T47" s="21"/>
      <c r="U47" s="41">
        <f>T47</f>
        <v>0</v>
      </c>
    </row>
    <row r="48" spans="1:21" ht="19.5" thickBot="1">
      <c r="A48" s="42">
        <v>6</v>
      </c>
      <c r="B48" s="43" t="s">
        <v>67</v>
      </c>
      <c r="C48" s="44" t="s">
        <v>36</v>
      </c>
      <c r="D48" s="44" t="s">
        <v>36</v>
      </c>
      <c r="E48" s="45" t="s">
        <v>36</v>
      </c>
      <c r="F48" s="46" t="s">
        <v>36</v>
      </c>
      <c r="G48" s="47" t="s">
        <v>36</v>
      </c>
      <c r="H48" s="45" t="s">
        <v>36</v>
      </c>
      <c r="I48" s="46" t="s">
        <v>36</v>
      </c>
      <c r="J48" s="47" t="s">
        <v>36</v>
      </c>
      <c r="K48" s="45" t="s">
        <v>36</v>
      </c>
      <c r="L48" s="46" t="s">
        <v>36</v>
      </c>
      <c r="M48" s="47" t="s">
        <v>36</v>
      </c>
      <c r="N48" s="45" t="s">
        <v>36</v>
      </c>
      <c r="O48" s="46" t="s">
        <v>36</v>
      </c>
      <c r="P48" s="47" t="s">
        <v>36</v>
      </c>
      <c r="Q48" s="45" t="s">
        <v>36</v>
      </c>
      <c r="R48" s="46" t="s">
        <v>36</v>
      </c>
      <c r="S48" s="78" t="s">
        <v>115</v>
      </c>
      <c r="T48" s="48"/>
      <c r="U48" s="49">
        <v>0</v>
      </c>
    </row>
    <row r="49" spans="11:13" ht="15.75" thickTop="1">
      <c r="K49" s="50"/>
      <c r="L49" s="51"/>
      <c r="M49" s="84"/>
    </row>
    <row r="50" spans="11:13" ht="15.75">
      <c r="K50" s="52" t="s">
        <v>68</v>
      </c>
      <c r="L50" s="51"/>
      <c r="M50" s="84"/>
    </row>
    <row r="51" spans="8:15" ht="23.25">
      <c r="H51" s="53" t="s">
        <v>69</v>
      </c>
      <c r="K51" s="50"/>
      <c r="L51" s="51"/>
      <c r="M51" s="84"/>
      <c r="O51" s="53" t="s">
        <v>70</v>
      </c>
    </row>
    <row r="52" spans="2:13" ht="15">
      <c r="B52" s="54" t="s">
        <v>118</v>
      </c>
      <c r="K52" s="50"/>
      <c r="L52" s="51"/>
      <c r="M52" s="84"/>
    </row>
    <row r="53" ht="12.75">
      <c r="M53" s="85"/>
    </row>
    <row r="54" ht="12.75">
      <c r="M54" s="85"/>
    </row>
    <row r="74" ht="18" customHeight="1"/>
    <row r="75" ht="30.75" customHeight="1"/>
  </sheetData>
  <sheetProtection selectLockedCells="1" selectUnlockedCells="1"/>
  <mergeCells count="15">
    <mergeCell ref="M52:M54"/>
    <mergeCell ref="B1:U1"/>
    <mergeCell ref="B2:U2"/>
    <mergeCell ref="B3:U3"/>
    <mergeCell ref="A4:U4"/>
    <mergeCell ref="A5:B5"/>
    <mergeCell ref="C5:F5"/>
    <mergeCell ref="G5:I5"/>
    <mergeCell ref="J5:L5"/>
    <mergeCell ref="M5:O5"/>
    <mergeCell ref="P5:R5"/>
    <mergeCell ref="S5:U5"/>
    <mergeCell ref="A6:A8"/>
    <mergeCell ref="B6:B7"/>
    <mergeCell ref="M49:M51"/>
  </mergeCells>
  <printOptions horizontalCentered="1" verticalCentered="1"/>
  <pageMargins left="0.3541666666666667" right="0.3541666666666667" top="0.07847222222222222" bottom="0.27569444444444446" header="0.5118055555555555" footer="0.5118055555555555"/>
  <pageSetup fitToHeight="1" fitToWidth="1" horizontalDpi="300" verticalDpi="300" orientation="landscape" paperSize="8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89" zoomScaleNormal="89" zoomScalePageLayoutView="0" workbookViewId="0" topLeftCell="A1">
      <selection activeCell="A29" sqref="A29:A30"/>
    </sheetView>
  </sheetViews>
  <sheetFormatPr defaultColWidth="9.00390625" defaultRowHeight="12.75"/>
  <cols>
    <col min="1" max="1" width="9.375" style="0" customWidth="1"/>
    <col min="2" max="2" width="36.125" style="0" customWidth="1"/>
    <col min="3" max="3" width="11.875" style="0" customWidth="1"/>
    <col min="4" max="4" width="19.125" style="0" customWidth="1"/>
    <col min="5" max="5" width="19.625" style="0" customWidth="1"/>
    <col min="6" max="6" width="21.125" style="0" customWidth="1"/>
    <col min="7" max="7" width="24.125" style="0" customWidth="1"/>
    <col min="8" max="8" width="23.875" style="0" customWidth="1"/>
    <col min="9" max="9" width="25.125" style="0" customWidth="1"/>
    <col min="10" max="10" width="33.25390625" style="0" customWidth="1"/>
  </cols>
  <sheetData>
    <row r="1" spans="1:10" ht="54" customHeight="1">
      <c r="A1" s="79" t="s">
        <v>71</v>
      </c>
      <c r="B1" s="93" t="s">
        <v>119</v>
      </c>
      <c r="C1" s="93"/>
      <c r="D1" s="93"/>
      <c r="E1" s="93"/>
      <c r="F1" s="93"/>
      <c r="G1" s="93"/>
      <c r="H1" s="93"/>
      <c r="I1" s="93"/>
      <c r="J1" s="93"/>
    </row>
    <row r="2" spans="1:10" ht="73.5" customHeight="1">
      <c r="A2" s="94" t="s">
        <v>9</v>
      </c>
      <c r="B2" s="95" t="s">
        <v>72</v>
      </c>
      <c r="C2" s="95" t="s">
        <v>73</v>
      </c>
      <c r="D2" s="95" t="s">
        <v>74</v>
      </c>
      <c r="E2" s="95" t="s">
        <v>75</v>
      </c>
      <c r="F2" s="95" t="s">
        <v>76</v>
      </c>
      <c r="G2" s="95" t="s">
        <v>77</v>
      </c>
      <c r="H2" s="96" t="s">
        <v>78</v>
      </c>
      <c r="I2" s="96" t="s">
        <v>79</v>
      </c>
      <c r="J2" s="97" t="s">
        <v>80</v>
      </c>
    </row>
    <row r="3" spans="1:10" ht="20.25" customHeight="1">
      <c r="A3" s="94"/>
      <c r="B3" s="95"/>
      <c r="C3" s="95"/>
      <c r="D3" s="95"/>
      <c r="E3" s="95"/>
      <c r="F3" s="95"/>
      <c r="G3" s="95"/>
      <c r="H3" s="96"/>
      <c r="I3" s="96"/>
      <c r="J3" s="97"/>
    </row>
    <row r="4" spans="1:10" ht="20.25" customHeight="1">
      <c r="A4" s="94"/>
      <c r="B4" s="95"/>
      <c r="C4" s="55" t="s">
        <v>81</v>
      </c>
      <c r="D4" s="55" t="s">
        <v>82</v>
      </c>
      <c r="E4" s="55" t="s">
        <v>83</v>
      </c>
      <c r="F4" s="56" t="s">
        <v>84</v>
      </c>
      <c r="G4" s="56" t="s">
        <v>85</v>
      </c>
      <c r="H4" s="57" t="s">
        <v>86</v>
      </c>
      <c r="I4" s="56" t="s">
        <v>85</v>
      </c>
      <c r="J4" s="58" t="s">
        <v>87</v>
      </c>
    </row>
    <row r="5" spans="1:10" ht="17.25" customHeight="1">
      <c r="A5" s="94"/>
      <c r="B5" s="56" t="s">
        <v>88</v>
      </c>
      <c r="C5" s="56" t="s">
        <v>89</v>
      </c>
      <c r="D5" s="56" t="s">
        <v>90</v>
      </c>
      <c r="E5" s="56" t="s">
        <v>91</v>
      </c>
      <c r="F5" s="56" t="s">
        <v>92</v>
      </c>
      <c r="G5" s="56" t="s">
        <v>93</v>
      </c>
      <c r="H5" s="56" t="s">
        <v>94</v>
      </c>
      <c r="I5" s="56" t="s">
        <v>95</v>
      </c>
      <c r="J5" s="58" t="s">
        <v>96</v>
      </c>
    </row>
    <row r="6" spans="1:10" ht="12.75" customHeight="1">
      <c r="A6" s="98">
        <v>1</v>
      </c>
      <c r="B6" s="99" t="s">
        <v>123</v>
      </c>
      <c r="C6" s="100" t="s">
        <v>97</v>
      </c>
      <c r="D6" s="100">
        <v>130</v>
      </c>
      <c r="E6" s="101"/>
      <c r="F6" s="101"/>
      <c r="G6" s="102">
        <f>SUM(Częstotliwość!E9:E11)</f>
        <v>1660</v>
      </c>
      <c r="H6" s="101">
        <f>F6/G6</f>
        <v>0</v>
      </c>
      <c r="I6" s="103">
        <f>SUM(Częstotliwość!F9:F11)</f>
        <v>0</v>
      </c>
      <c r="J6" s="104">
        <f>H6*I6</f>
        <v>0</v>
      </c>
    </row>
    <row r="7" spans="1:10" ht="34.5" customHeight="1">
      <c r="A7" s="98"/>
      <c r="B7" s="99"/>
      <c r="C7" s="100"/>
      <c r="D7" s="100"/>
      <c r="E7" s="101"/>
      <c r="F7" s="101"/>
      <c r="G7" s="102"/>
      <c r="H7" s="101"/>
      <c r="I7" s="103"/>
      <c r="J7" s="104"/>
    </row>
    <row r="8" spans="1:10" ht="19.5" customHeight="1">
      <c r="A8" s="98"/>
      <c r="B8" s="121" t="s">
        <v>98</v>
      </c>
      <c r="C8" s="100"/>
      <c r="D8" s="100"/>
      <c r="E8" s="101"/>
      <c r="F8" s="101"/>
      <c r="G8" s="102"/>
      <c r="H8" s="101"/>
      <c r="I8" s="103"/>
      <c r="J8" s="104"/>
    </row>
    <row r="9" spans="1:10" ht="51.75" customHeight="1">
      <c r="A9" s="98">
        <v>2</v>
      </c>
      <c r="B9" s="59" t="s">
        <v>124</v>
      </c>
      <c r="C9" s="100" t="s">
        <v>97</v>
      </c>
      <c r="D9" s="100">
        <v>52</v>
      </c>
      <c r="E9" s="101"/>
      <c r="F9" s="105"/>
      <c r="G9" s="102">
        <f>SUM(Częstotliwość!E12:E15)</f>
        <v>2700</v>
      </c>
      <c r="H9" s="101">
        <f>F9/G9</f>
        <v>0</v>
      </c>
      <c r="I9" s="103">
        <f>SUM(Częstotliwość!F12,Częstotliwość!F13,Częstotliwość!F14,Częstotliwość!F15)</f>
        <v>0</v>
      </c>
      <c r="J9" s="104">
        <f>H9*I9</f>
        <v>0</v>
      </c>
    </row>
    <row r="10" spans="1:10" ht="15.75">
      <c r="A10" s="98" t="s">
        <v>99</v>
      </c>
      <c r="B10" s="60" t="s">
        <v>120</v>
      </c>
      <c r="C10" s="100"/>
      <c r="D10" s="100"/>
      <c r="E10" s="101"/>
      <c r="F10" s="105"/>
      <c r="G10" s="102"/>
      <c r="H10" s="101"/>
      <c r="I10" s="103"/>
      <c r="J10" s="104"/>
    </row>
    <row r="11" spans="1:10" ht="65.25" customHeight="1">
      <c r="A11" s="91">
        <v>3</v>
      </c>
      <c r="B11" s="59" t="s">
        <v>125</v>
      </c>
      <c r="C11" s="100" t="s">
        <v>97</v>
      </c>
      <c r="D11" s="100">
        <v>52</v>
      </c>
      <c r="E11" s="101"/>
      <c r="F11" s="105"/>
      <c r="G11" s="102">
        <f>SUM(Częstotliwość!E9:E11)</f>
        <v>1660</v>
      </c>
      <c r="H11" s="101">
        <f>F11/G11</f>
        <v>0</v>
      </c>
      <c r="I11" s="103">
        <f>SUM(Częstotliwość!F14,Częstotliwość!F15,Częstotliwość!F16,Częstotliwość!F18)</f>
        <v>0</v>
      </c>
      <c r="J11" s="104">
        <f>H11*I11</f>
        <v>0</v>
      </c>
    </row>
    <row r="12" spans="1:10" ht="14.25">
      <c r="A12" s="92"/>
      <c r="B12" s="61" t="s">
        <v>121</v>
      </c>
      <c r="C12" s="100"/>
      <c r="D12" s="100"/>
      <c r="E12" s="101"/>
      <c r="F12" s="105"/>
      <c r="G12" s="102"/>
      <c r="H12" s="101"/>
      <c r="I12" s="103"/>
      <c r="J12" s="104"/>
    </row>
    <row r="13" spans="1:10" ht="48.75" customHeight="1">
      <c r="A13" s="91">
        <v>4</v>
      </c>
      <c r="B13" s="62" t="s">
        <v>124</v>
      </c>
      <c r="C13" s="100" t="s">
        <v>97</v>
      </c>
      <c r="D13" s="100">
        <v>26</v>
      </c>
      <c r="E13" s="101"/>
      <c r="F13" s="105"/>
      <c r="G13" s="102">
        <f>SUM(Częstotliwość!E16)</f>
        <v>420</v>
      </c>
      <c r="H13" s="101">
        <f>F13/G13</f>
        <v>0</v>
      </c>
      <c r="I13" s="103">
        <f>SUM(Częstotliwość!F16)</f>
        <v>0</v>
      </c>
      <c r="J13" s="104">
        <f>H13*I13</f>
        <v>0</v>
      </c>
    </row>
    <row r="14" spans="1:10" ht="15.75">
      <c r="A14" s="92"/>
      <c r="B14" s="63" t="s">
        <v>100</v>
      </c>
      <c r="C14" s="100"/>
      <c r="D14" s="100"/>
      <c r="E14" s="101"/>
      <c r="F14" s="105"/>
      <c r="G14" s="102"/>
      <c r="H14" s="101"/>
      <c r="I14" s="103"/>
      <c r="J14" s="104"/>
    </row>
    <row r="15" spans="1:10" ht="69" customHeight="1">
      <c r="A15" s="91">
        <v>5</v>
      </c>
      <c r="B15" s="62" t="s">
        <v>125</v>
      </c>
      <c r="C15" s="100" t="s">
        <v>97</v>
      </c>
      <c r="D15" s="100">
        <v>18</v>
      </c>
      <c r="E15" s="101"/>
      <c r="F15" s="105"/>
      <c r="G15" s="102">
        <f>SUM(Częstotliwość!E12,Częstotliwość!E13,Częstotliwość!E14,Częstotliwość!E15)</f>
        <v>2700</v>
      </c>
      <c r="H15" s="101">
        <f>F15/G15</f>
        <v>0</v>
      </c>
      <c r="I15" s="103">
        <f>SUM(Częstotliwość!F12,Częstotliwość!F13,Częstotliwość!F14,Częstotliwość!F15)</f>
        <v>0</v>
      </c>
      <c r="J15" s="104">
        <f>H15*I15</f>
        <v>0</v>
      </c>
    </row>
    <row r="16" spans="1:10" ht="15.75">
      <c r="A16" s="92"/>
      <c r="B16" s="63" t="s">
        <v>101</v>
      </c>
      <c r="C16" s="100"/>
      <c r="D16" s="100"/>
      <c r="E16" s="101"/>
      <c r="F16" s="105"/>
      <c r="G16" s="102"/>
      <c r="H16" s="101"/>
      <c r="I16" s="103"/>
      <c r="J16" s="104"/>
    </row>
    <row r="17" spans="1:10" ht="66" customHeight="1">
      <c r="A17" s="91">
        <v>6</v>
      </c>
      <c r="B17" s="59" t="s">
        <v>125</v>
      </c>
      <c r="C17" s="100" t="s">
        <v>97</v>
      </c>
      <c r="D17" s="100">
        <v>6</v>
      </c>
      <c r="E17" s="101"/>
      <c r="F17" s="105"/>
      <c r="G17" s="102">
        <f>SUM(Częstotliwość!E16)</f>
        <v>420</v>
      </c>
      <c r="H17" s="101">
        <f>F17/G17</f>
        <v>0</v>
      </c>
      <c r="I17" s="103">
        <f>SUM(Częstotliwość!F16)</f>
        <v>0</v>
      </c>
      <c r="J17" s="104">
        <f>H17*I17</f>
        <v>0</v>
      </c>
    </row>
    <row r="18" spans="1:10" ht="18" customHeight="1">
      <c r="A18" s="92"/>
      <c r="B18" s="60" t="s">
        <v>102</v>
      </c>
      <c r="C18" s="100"/>
      <c r="D18" s="100"/>
      <c r="E18" s="101"/>
      <c r="F18" s="105"/>
      <c r="G18" s="102"/>
      <c r="H18" s="101"/>
      <c r="I18" s="103"/>
      <c r="J18" s="104"/>
    </row>
    <row r="19" spans="1:10" ht="23.25" customHeight="1">
      <c r="A19" s="91">
        <v>7</v>
      </c>
      <c r="B19" s="59" t="s">
        <v>103</v>
      </c>
      <c r="C19" s="100" t="s">
        <v>97</v>
      </c>
      <c r="D19" s="100">
        <v>12</v>
      </c>
      <c r="E19" s="101"/>
      <c r="F19" s="105"/>
      <c r="G19" s="102">
        <f>SUM(Częstotliwość!H9:H16)</f>
        <v>4390</v>
      </c>
      <c r="H19" s="101">
        <f>F19/G19</f>
        <v>0</v>
      </c>
      <c r="I19" s="103">
        <f>SUM(Częstotliwość!I9:I16)</f>
        <v>0</v>
      </c>
      <c r="J19" s="104">
        <f>H19*I19</f>
        <v>0</v>
      </c>
    </row>
    <row r="20" spans="1:10" ht="17.25" customHeight="1">
      <c r="A20" s="92"/>
      <c r="B20" s="60" t="s">
        <v>104</v>
      </c>
      <c r="C20" s="100"/>
      <c r="D20" s="100"/>
      <c r="E20" s="101"/>
      <c r="F20" s="105"/>
      <c r="G20" s="102"/>
      <c r="H20" s="101"/>
      <c r="I20" s="103"/>
      <c r="J20" s="104"/>
    </row>
    <row r="21" spans="1:10" ht="34.5" customHeight="1">
      <c r="A21" s="91">
        <v>8</v>
      </c>
      <c r="B21" s="64" t="s">
        <v>122</v>
      </c>
      <c r="C21" s="106" t="s">
        <v>97</v>
      </c>
      <c r="D21" s="106">
        <v>6</v>
      </c>
      <c r="E21" s="107"/>
      <c r="F21" s="108"/>
      <c r="G21" s="109">
        <f>SUM(Częstotliwość!K9:K16)</f>
        <v>4780</v>
      </c>
      <c r="H21" s="107">
        <f>F21/G21</f>
        <v>0</v>
      </c>
      <c r="I21" s="103">
        <f>SUM(Częstotliwość!L9:L16)</f>
        <v>0</v>
      </c>
      <c r="J21" s="104">
        <f>H21*I21</f>
        <v>0</v>
      </c>
    </row>
    <row r="22" spans="1:10" ht="18" customHeight="1">
      <c r="A22" s="92"/>
      <c r="B22" s="65" t="s">
        <v>105</v>
      </c>
      <c r="C22" s="106"/>
      <c r="D22" s="106"/>
      <c r="E22" s="107"/>
      <c r="F22" s="108"/>
      <c r="G22" s="109"/>
      <c r="H22" s="107"/>
      <c r="I22" s="103"/>
      <c r="J22" s="104"/>
    </row>
    <row r="23" spans="1:10" ht="48.75" customHeight="1">
      <c r="A23" s="91">
        <v>9</v>
      </c>
      <c r="B23" s="66" t="s">
        <v>106</v>
      </c>
      <c r="C23" s="106" t="s">
        <v>97</v>
      </c>
      <c r="D23" s="106">
        <v>156</v>
      </c>
      <c r="E23" s="107"/>
      <c r="F23" s="108"/>
      <c r="G23" s="109">
        <v>66</v>
      </c>
      <c r="H23" s="107">
        <f>E23/G23</f>
        <v>0</v>
      </c>
      <c r="I23" s="103">
        <f>SUM(Częstotliwość!O9:O16,Częstotliwość!O20:O26)</f>
        <v>0</v>
      </c>
      <c r="J23" s="104">
        <f>H23*I23</f>
        <v>0</v>
      </c>
    </row>
    <row r="24" spans="1:10" ht="18.75" customHeight="1">
      <c r="A24" s="92"/>
      <c r="B24" s="65" t="s">
        <v>107</v>
      </c>
      <c r="C24" s="106"/>
      <c r="D24" s="106"/>
      <c r="E24" s="107"/>
      <c r="F24" s="108"/>
      <c r="G24" s="109"/>
      <c r="H24" s="107"/>
      <c r="I24" s="103"/>
      <c r="J24" s="104"/>
    </row>
    <row r="25" spans="1:10" ht="36.75" customHeight="1">
      <c r="A25" s="91">
        <v>10</v>
      </c>
      <c r="B25" s="64" t="s">
        <v>108</v>
      </c>
      <c r="C25" s="106" t="s">
        <v>97</v>
      </c>
      <c r="D25" s="106">
        <v>156</v>
      </c>
      <c r="E25" s="107"/>
      <c r="F25" s="108"/>
      <c r="G25" s="109">
        <f>SUM(Częstotliwość!Q29:Q41)</f>
        <v>13</v>
      </c>
      <c r="H25" s="107">
        <f>E25/G25</f>
        <v>0</v>
      </c>
      <c r="I25" s="103">
        <f>SUM(Częstotliwość!R29:R41)</f>
        <v>0</v>
      </c>
      <c r="J25" s="104">
        <f>H25*I25</f>
        <v>0</v>
      </c>
    </row>
    <row r="26" spans="1:10" ht="18" customHeight="1">
      <c r="A26" s="92"/>
      <c r="B26" s="65" t="s">
        <v>107</v>
      </c>
      <c r="C26" s="106"/>
      <c r="D26" s="106"/>
      <c r="E26" s="107"/>
      <c r="F26" s="108"/>
      <c r="G26" s="109"/>
      <c r="H26" s="107"/>
      <c r="I26" s="103"/>
      <c r="J26" s="104"/>
    </row>
    <row r="27" spans="1:10" ht="39.75" customHeight="1">
      <c r="A27" s="113">
        <v>11</v>
      </c>
      <c r="B27" s="120" t="s">
        <v>136</v>
      </c>
      <c r="C27" s="114" t="s">
        <v>97</v>
      </c>
      <c r="D27" s="114">
        <v>52</v>
      </c>
      <c r="E27" s="108"/>
      <c r="F27" s="108"/>
      <c r="G27" s="116">
        <f>Częstotliwość!E17</f>
        <v>500</v>
      </c>
      <c r="H27" s="108">
        <f>E27/G27</f>
        <v>0</v>
      </c>
      <c r="I27" s="117">
        <v>0</v>
      </c>
      <c r="J27" s="118">
        <f>H27*I27</f>
        <v>0</v>
      </c>
    </row>
    <row r="28" spans="1:10" ht="19.5" customHeight="1">
      <c r="A28" s="92"/>
      <c r="B28" s="65" t="s">
        <v>100</v>
      </c>
      <c r="C28" s="115"/>
      <c r="D28" s="115"/>
      <c r="E28" s="115"/>
      <c r="F28" s="115"/>
      <c r="G28" s="115"/>
      <c r="H28" s="115"/>
      <c r="I28" s="115"/>
      <c r="J28" s="119"/>
    </row>
    <row r="29" spans="1:10" ht="16.5" customHeight="1">
      <c r="A29" s="91">
        <v>12</v>
      </c>
      <c r="B29" s="64" t="s">
        <v>109</v>
      </c>
      <c r="C29" s="106" t="s">
        <v>97</v>
      </c>
      <c r="D29" s="106">
        <v>30</v>
      </c>
      <c r="E29" s="107"/>
      <c r="F29" s="108"/>
      <c r="G29" s="109">
        <v>30</v>
      </c>
      <c r="H29" s="107">
        <f>F29/G29</f>
        <v>0</v>
      </c>
      <c r="I29" s="103">
        <f>SUM(Częstotliwość!U43:U48)</f>
        <v>0</v>
      </c>
      <c r="J29" s="104">
        <f>H29*I29</f>
        <v>0</v>
      </c>
    </row>
    <row r="30" spans="1:10" ht="15.75">
      <c r="A30" s="92"/>
      <c r="B30" s="65" t="s">
        <v>115</v>
      </c>
      <c r="C30" s="106"/>
      <c r="D30" s="106"/>
      <c r="E30" s="107"/>
      <c r="F30" s="108"/>
      <c r="G30" s="109"/>
      <c r="H30" s="107"/>
      <c r="I30" s="103"/>
      <c r="J30" s="104"/>
    </row>
    <row r="31" spans="1:10" ht="22.5" customHeight="1">
      <c r="A31" s="110" t="s">
        <v>110</v>
      </c>
      <c r="B31" s="110"/>
      <c r="C31" s="110"/>
      <c r="D31" s="110"/>
      <c r="E31" s="110"/>
      <c r="F31" s="67">
        <f>SUM(F6:F30)</f>
        <v>0</v>
      </c>
      <c r="G31" s="111"/>
      <c r="H31" s="68"/>
      <c r="I31" s="69"/>
      <c r="J31" s="70">
        <f>SUM(J6:J30)</f>
        <v>0</v>
      </c>
    </row>
    <row r="32" spans="1:10" ht="20.25" customHeight="1">
      <c r="A32" s="110" t="s">
        <v>111</v>
      </c>
      <c r="B32" s="110"/>
      <c r="C32" s="110"/>
      <c r="D32" s="110"/>
      <c r="E32" s="110"/>
      <c r="F32" s="71">
        <v>0.08</v>
      </c>
      <c r="G32" s="111"/>
      <c r="H32" s="68"/>
      <c r="I32" s="69"/>
      <c r="J32" s="72">
        <v>0.08</v>
      </c>
    </row>
    <row r="33" spans="1:10" ht="21" customHeight="1">
      <c r="A33" s="112" t="s">
        <v>112</v>
      </c>
      <c r="B33" s="112"/>
      <c r="C33" s="112"/>
      <c r="D33" s="112"/>
      <c r="E33" s="112"/>
      <c r="F33" s="73">
        <f>(F31*F32)+F31</f>
        <v>0</v>
      </c>
      <c r="G33" s="111"/>
      <c r="H33" s="74"/>
      <c r="I33" s="75"/>
      <c r="J33" s="76">
        <f>(J31*J32)+J31</f>
        <v>0</v>
      </c>
    </row>
    <row r="34" ht="15">
      <c r="C34" s="77"/>
    </row>
    <row r="35" spans="1:6" ht="24.75">
      <c r="A35" s="54" t="s">
        <v>126</v>
      </c>
      <c r="F35" s="52" t="s">
        <v>68</v>
      </c>
    </row>
    <row r="36" spans="2:9" ht="23.25">
      <c r="B36" s="53" t="s">
        <v>69</v>
      </c>
      <c r="I36" s="53" t="s">
        <v>70</v>
      </c>
    </row>
  </sheetData>
  <sheetProtection selectLockedCells="1" selectUnlockedCells="1"/>
  <mergeCells count="124">
    <mergeCell ref="I27:I28"/>
    <mergeCell ref="J27:J28"/>
    <mergeCell ref="C27:C28"/>
    <mergeCell ref="D27:D28"/>
    <mergeCell ref="E27:E28"/>
    <mergeCell ref="F27:F28"/>
    <mergeCell ref="G27:G28"/>
    <mergeCell ref="H27:H28"/>
    <mergeCell ref="I29:I30"/>
    <mergeCell ref="J29:J30"/>
    <mergeCell ref="A31:E31"/>
    <mergeCell ref="G31:G33"/>
    <mergeCell ref="A32:E32"/>
    <mergeCell ref="A33:E33"/>
    <mergeCell ref="C29:C30"/>
    <mergeCell ref="D29:D30"/>
    <mergeCell ref="E29:E30"/>
    <mergeCell ref="F29:F30"/>
    <mergeCell ref="G29:G30"/>
    <mergeCell ref="H29:H30"/>
    <mergeCell ref="I23:I24"/>
    <mergeCell ref="J23:J24"/>
    <mergeCell ref="C25:C26"/>
    <mergeCell ref="D25:D26"/>
    <mergeCell ref="E25:E26"/>
    <mergeCell ref="F25:F26"/>
    <mergeCell ref="G25:G26"/>
    <mergeCell ref="H25:H26"/>
    <mergeCell ref="I25:I26"/>
    <mergeCell ref="J25:J26"/>
    <mergeCell ref="C23:C24"/>
    <mergeCell ref="D23:D24"/>
    <mergeCell ref="E23:E24"/>
    <mergeCell ref="F23:F24"/>
    <mergeCell ref="G23:G24"/>
    <mergeCell ref="H23:H24"/>
    <mergeCell ref="I19:I20"/>
    <mergeCell ref="J19:J20"/>
    <mergeCell ref="C21:C22"/>
    <mergeCell ref="D21:D22"/>
    <mergeCell ref="E21:E22"/>
    <mergeCell ref="F21:F22"/>
    <mergeCell ref="G21:G22"/>
    <mergeCell ref="H21:H22"/>
    <mergeCell ref="I21:I22"/>
    <mergeCell ref="J21:J22"/>
    <mergeCell ref="C19:C20"/>
    <mergeCell ref="D19:D20"/>
    <mergeCell ref="E19:E20"/>
    <mergeCell ref="F19:F20"/>
    <mergeCell ref="G19:G20"/>
    <mergeCell ref="H19:H20"/>
    <mergeCell ref="I15:I16"/>
    <mergeCell ref="J15:J16"/>
    <mergeCell ref="C17:C18"/>
    <mergeCell ref="D17:D18"/>
    <mergeCell ref="E17:E18"/>
    <mergeCell ref="F17:F18"/>
    <mergeCell ref="G17:G18"/>
    <mergeCell ref="H17:H18"/>
    <mergeCell ref="I17:I18"/>
    <mergeCell ref="J17:J18"/>
    <mergeCell ref="C15:C16"/>
    <mergeCell ref="D15:D16"/>
    <mergeCell ref="E15:E16"/>
    <mergeCell ref="F15:F16"/>
    <mergeCell ref="G15:G16"/>
    <mergeCell ref="H15:H16"/>
    <mergeCell ref="I11:I12"/>
    <mergeCell ref="J11:J12"/>
    <mergeCell ref="C13:C14"/>
    <mergeCell ref="D13:D14"/>
    <mergeCell ref="E13:E14"/>
    <mergeCell ref="F13:F14"/>
    <mergeCell ref="G13:G14"/>
    <mergeCell ref="H13:H14"/>
    <mergeCell ref="I13:I14"/>
    <mergeCell ref="J13:J14"/>
    <mergeCell ref="C11:C12"/>
    <mergeCell ref="D11:D12"/>
    <mergeCell ref="E11:E12"/>
    <mergeCell ref="F11:F12"/>
    <mergeCell ref="G11:G12"/>
    <mergeCell ref="H11:H12"/>
    <mergeCell ref="J6:J8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J2:J3"/>
    <mergeCell ref="A6:A8"/>
    <mergeCell ref="B6:B7"/>
    <mergeCell ref="C6:C8"/>
    <mergeCell ref="D6:D8"/>
    <mergeCell ref="E6:E8"/>
    <mergeCell ref="F6:F8"/>
    <mergeCell ref="G6:G8"/>
    <mergeCell ref="H6:H8"/>
    <mergeCell ref="I6:I8"/>
    <mergeCell ref="B1:J1"/>
    <mergeCell ref="A2:A5"/>
    <mergeCell ref="B2:B4"/>
    <mergeCell ref="C2:C3"/>
    <mergeCell ref="D2:D3"/>
    <mergeCell ref="E2:E3"/>
    <mergeCell ref="F2:F3"/>
    <mergeCell ref="G2:G3"/>
    <mergeCell ref="H2:H3"/>
    <mergeCell ref="I2:I3"/>
    <mergeCell ref="A23:A24"/>
    <mergeCell ref="A25:A26"/>
    <mergeCell ref="A29:A30"/>
    <mergeCell ref="A11:A12"/>
    <mergeCell ref="A13:A14"/>
    <mergeCell ref="A15:A16"/>
    <mergeCell ref="A17:A18"/>
    <mergeCell ref="A19:A20"/>
    <mergeCell ref="A21:A22"/>
    <mergeCell ref="A27:A28"/>
  </mergeCells>
  <printOptions horizontalCentered="1" verticalCentered="1"/>
  <pageMargins left="0.3541666666666667" right="0.3541666666666667" top="0.39375" bottom="0.39375" header="0.5118055555555555" footer="0.5118055555555555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Biuro</cp:lastModifiedBy>
  <cp:lastPrinted>2019-12-06T11:03:20Z</cp:lastPrinted>
  <dcterms:created xsi:type="dcterms:W3CDTF">2018-11-19T08:05:29Z</dcterms:created>
  <dcterms:modified xsi:type="dcterms:W3CDTF">2019-12-06T11:06:53Z</dcterms:modified>
  <cp:category/>
  <cp:version/>
  <cp:contentType/>
  <cp:contentStatus/>
</cp:coreProperties>
</file>