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<sst xmlns="http://schemas.openxmlformats.org/spreadsheetml/2006/main" count="149" uniqueCount="61">
  <si>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</si>
  <si>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</si>
  <si>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</si>
  <si>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</si>
  <si>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</si>
  <si>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</si>
  <si>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</si>
  <si>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</si>
  <si>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</si>
  <si>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</si>
  <si>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</si>
  <si>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</si>
  <si>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</si>
  <si>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</si>
  <si>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</si>
  <si>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</si>
  <si>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</si>
  <si>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</si>
  <si>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</si>
  <si>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</si>
  <si>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</si>
  <si>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</si>
  <si>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</si>
  <si>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</si>
  <si>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</si>
  <si>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</si>
  <si>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</si>
  <si>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</si>
  <si>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                6 800,00 zł                                                                                                                      * wydatki na świadczenie z art. 13 ustawy z dnia 12 marca 2022 r. - 318,00zł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</si>
  <si>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</si>
  <si>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- 1 975 463,00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12 111,82 zł                                                                           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</si>
  <si>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</si>
  <si>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</si>
  <si>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</si>
  <si>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</si>
  <si>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</si>
  <si>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</si>
  <si>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</si>
  <si>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Załącznik nr 5 do Zarządzenia Nr 189/2022
Burmistrza Miasta i Gminy Kępno z dnia 23 sierpnia 2022 r.
w sprawie zmian w budżecie Gminy Kępno na 2022 rok.</t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</si>
  <si>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</si>
  <si>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</si>
  <si>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</si>
  <si>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</si>
  <si>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</si>
  <si>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</si>
  <si>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</si>
  <si>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</si>
  <si>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</si>
  <si>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</si>
  <si>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</si>
  <si>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</si>
  <si>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</si>
  <si>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</si>
  <si>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</si>
  <si>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</si>
  <si>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2350</t>
  </si>
  <si>
    <t>Środki z Funduszu Pomocy na finansowanie lub dofinansowanie zadań bieżących w zakresie pomocy obywatelom Ukrainy dla jednostki spoza sektora finansów publicznych</t>
  </si>
  <si>
    <t>3290</t>
  </si>
  <si>
    <t>Świadczenia społeczne wypłacane obywatelom Ukrainy przebywającym na terytorium RP</t>
  </si>
  <si>
    <t>* wydatki na obsługę zadania dot.  świadczenia 300 zł  -                                                                                                                       2 871,80 zł                                                                                                                                                                 * wydatki na obsługę zadania dot. nadawania numerów PESEL - 10 545,04 zł                                                                                         * wydatki na świadczenie z art. 13 ustawy z dnia 12 marca 2022 r. - 9 615,52 zł</t>
  </si>
  <si>
    <t>* wydatki na obsługę zadania dot.  świadczenia 300 zł  -  528,20 zł                                                                                                                                                              * wydatki na obsługę zadania dot. nadawania numerów PESEL - 2 114,39 zł                                                                                                                               * wydatki na świadczenie z art. 13 ustawy z dnia 12 marca 2022 r. - 1 938,48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</si>
</sst>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6" xfId="0" applyNumberFormat="1" applyFont="1" applyBorder="1" applyAlignment="1">
      <alignment vertical="top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2" fillId="0" borderId="33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49" fontId="2" fillId="0" borderId="36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71">
      <selection activeCell="I73" sqref="I73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14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5:6" ht="14.25" customHeight="1">
      <c r="E2" s="5"/>
      <c r="F2" s="1"/>
    </row>
    <row r="3" spans="1:6" ht="86.25" customHeight="1">
      <c r="A3" s="112" t="s">
        <v>29</v>
      </c>
      <c r="B3" s="113"/>
      <c r="C3" s="113"/>
      <c r="D3" s="113"/>
      <c r="E3" s="113"/>
      <c r="F3" s="1"/>
    </row>
    <row r="4" ht="13.5" thickBot="1"/>
    <row r="5" spans="1:5" s="24" customFormat="1" ht="16.5" thickBot="1">
      <c r="A5" s="116" t="s">
        <v>8</v>
      </c>
      <c r="B5" s="117"/>
      <c r="C5" s="117"/>
      <c r="D5" s="117"/>
      <c r="E5" s="118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24</v>
      </c>
      <c r="E8" s="65">
        <f>SUM(E9)</f>
        <v>938449</v>
      </c>
    </row>
    <row r="9" spans="1:5" s="38" customFormat="1" ht="15">
      <c r="A9" s="34"/>
      <c r="B9" s="34">
        <v>75814</v>
      </c>
      <c r="C9" s="35"/>
      <c r="D9" s="36" t="s">
        <v>25</v>
      </c>
      <c r="E9" s="37">
        <f>SUM(E10)</f>
        <v>938449</v>
      </c>
    </row>
    <row r="10" spans="1:5" s="38" customFormat="1" ht="45">
      <c r="A10" s="39"/>
      <c r="B10" s="40"/>
      <c r="C10" s="41" t="s">
        <v>39</v>
      </c>
      <c r="D10" s="42" t="s">
        <v>40</v>
      </c>
      <c r="E10" s="43">
        <v>938449</v>
      </c>
    </row>
    <row r="11" spans="1:5" s="38" customFormat="1" ht="112.5" customHeight="1" thickBot="1">
      <c r="A11" s="44"/>
      <c r="B11" s="45"/>
      <c r="C11" s="46" t="s">
        <v>4</v>
      </c>
      <c r="D11" s="66" t="s">
        <v>26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45">
      <c r="A14" s="39"/>
      <c r="B14" s="40"/>
      <c r="C14" s="41" t="s">
        <v>39</v>
      </c>
      <c r="D14" s="42" t="s">
        <v>40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27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14</v>
      </c>
      <c r="E16" s="20">
        <f>SUM(E17)</f>
        <v>2530722.43</v>
      </c>
    </row>
    <row r="17" spans="1:5" s="38" customFormat="1" ht="15">
      <c r="A17" s="34"/>
      <c r="B17" s="34">
        <v>85231</v>
      </c>
      <c r="C17" s="35"/>
      <c r="D17" s="36" t="s">
        <v>13</v>
      </c>
      <c r="E17" s="37">
        <f>SUM(E18)</f>
        <v>2530722.43</v>
      </c>
    </row>
    <row r="18" spans="1:5" s="38" customFormat="1" ht="45">
      <c r="A18" s="39"/>
      <c r="B18" s="40"/>
      <c r="C18" s="41" t="s">
        <v>39</v>
      </c>
      <c r="D18" s="42" t="s">
        <v>40</v>
      </c>
      <c r="E18" s="43">
        <v>2530722.43</v>
      </c>
    </row>
    <row r="19" spans="1:5" s="38" customFormat="1" ht="127.5" customHeight="1" thickBot="1">
      <c r="A19" s="44"/>
      <c r="B19" s="45"/>
      <c r="C19" s="46" t="s">
        <v>4</v>
      </c>
      <c r="D19" s="66" t="s">
        <v>30</v>
      </c>
      <c r="E19" s="4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20</v>
      </c>
      <c r="E20" s="20">
        <f>SUM(E21)</f>
        <v>99656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99656</v>
      </c>
    </row>
    <row r="22" spans="1:5" s="38" customFormat="1" ht="45">
      <c r="A22" s="39"/>
      <c r="B22" s="40"/>
      <c r="C22" s="41" t="s">
        <v>39</v>
      </c>
      <c r="D22" s="42" t="s">
        <v>40</v>
      </c>
      <c r="E22" s="43">
        <v>99656</v>
      </c>
    </row>
    <row r="23" spans="1:5" s="38" customFormat="1" ht="15.75" thickBot="1">
      <c r="A23" s="53"/>
      <c r="B23" s="54"/>
      <c r="C23" s="55" t="s">
        <v>4</v>
      </c>
      <c r="D23" s="56" t="s">
        <v>21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11</v>
      </c>
      <c r="E24" s="23">
        <f>SUM(E8,E12,E16,E20,)</f>
        <v>3620448.93</v>
      </c>
    </row>
    <row r="25" spans="1:5" s="38" customFormat="1" ht="78.75" customHeight="1">
      <c r="A25" s="84"/>
      <c r="B25" s="84"/>
      <c r="C25" s="89"/>
      <c r="D25" s="94"/>
      <c r="E25" s="97" t="s">
        <v>22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19" t="s">
        <v>9</v>
      </c>
      <c r="B27" s="120"/>
      <c r="C27" s="120"/>
      <c r="D27" s="120"/>
      <c r="E27" s="121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100">
        <v>801</v>
      </c>
      <c r="B30" s="17" t="s">
        <v>4</v>
      </c>
      <c r="C30" s="18" t="s">
        <v>4</v>
      </c>
      <c r="D30" s="19" t="s">
        <v>10</v>
      </c>
      <c r="E30" s="20">
        <f>SUM(E31,E39,E44,E46,E50,E55)</f>
        <v>990070.5</v>
      </c>
    </row>
    <row r="31" spans="1:5" s="38" customFormat="1" ht="120">
      <c r="A31" s="40"/>
      <c r="B31" s="90">
        <v>80101</v>
      </c>
      <c r="C31" s="35"/>
      <c r="D31" s="36" t="s">
        <v>31</v>
      </c>
      <c r="E31" s="37">
        <f>SUM(E32:E38)</f>
        <v>150866.74</v>
      </c>
    </row>
    <row r="32" spans="1:5" s="38" customFormat="1" ht="30">
      <c r="A32" s="34"/>
      <c r="B32" s="108"/>
      <c r="C32" s="41" t="s">
        <v>41</v>
      </c>
      <c r="D32" s="21" t="s">
        <v>42</v>
      </c>
      <c r="E32" s="43">
        <v>454.36</v>
      </c>
    </row>
    <row r="33" spans="1:5" s="38" customFormat="1" ht="30">
      <c r="A33" s="34"/>
      <c r="B33" s="90"/>
      <c r="C33" s="41" t="s">
        <v>45</v>
      </c>
      <c r="D33" s="21" t="s">
        <v>47</v>
      </c>
      <c r="E33" s="43">
        <v>26613.8</v>
      </c>
    </row>
    <row r="34" spans="1:5" s="38" customFormat="1" ht="15">
      <c r="A34" s="34"/>
      <c r="B34" s="90"/>
      <c r="C34" s="41" t="s">
        <v>46</v>
      </c>
      <c r="D34" s="21" t="s">
        <v>48</v>
      </c>
      <c r="E34" s="43">
        <v>5287.84</v>
      </c>
    </row>
    <row r="35" spans="1:5" s="38" customFormat="1" ht="30">
      <c r="A35" s="93"/>
      <c r="B35" s="92"/>
      <c r="C35" s="103" t="s">
        <v>43</v>
      </c>
      <c r="D35" s="101" t="s">
        <v>44</v>
      </c>
      <c r="E35" s="102">
        <v>15489.56</v>
      </c>
    </row>
    <row r="36" spans="1:5" s="38" customFormat="1" ht="30">
      <c r="A36" s="93"/>
      <c r="B36" s="92"/>
      <c r="C36" s="103" t="s">
        <v>51</v>
      </c>
      <c r="D36" s="101" t="s">
        <v>52</v>
      </c>
      <c r="E36" s="102">
        <v>79479.61</v>
      </c>
    </row>
    <row r="37" spans="1:5" s="38" customFormat="1" ht="30">
      <c r="A37" s="93"/>
      <c r="B37" s="92"/>
      <c r="C37" s="103" t="s">
        <v>49</v>
      </c>
      <c r="D37" s="101" t="s">
        <v>53</v>
      </c>
      <c r="E37" s="102">
        <v>17812.51</v>
      </c>
    </row>
    <row r="38" spans="1:5" s="38" customFormat="1" ht="30">
      <c r="A38" s="93"/>
      <c r="B38" s="111"/>
      <c r="C38" s="103" t="s">
        <v>50</v>
      </c>
      <c r="D38" s="101" t="s">
        <v>54</v>
      </c>
      <c r="E38" s="102">
        <v>5729.06</v>
      </c>
    </row>
    <row r="39" spans="1:5" s="38" customFormat="1" ht="120">
      <c r="A39" s="34"/>
      <c r="B39" s="90">
        <v>80104</v>
      </c>
      <c r="C39" s="35"/>
      <c r="D39" s="36" t="s">
        <v>32</v>
      </c>
      <c r="E39" s="37">
        <f>SUM(E40:E43)</f>
        <v>95944.59</v>
      </c>
    </row>
    <row r="40" spans="1:5" s="38" customFormat="1" ht="60">
      <c r="A40" s="34"/>
      <c r="B40" s="108"/>
      <c r="C40" s="41" t="s">
        <v>55</v>
      </c>
      <c r="D40" s="21" t="s">
        <v>56</v>
      </c>
      <c r="E40" s="43">
        <v>74407.3</v>
      </c>
    </row>
    <row r="41" spans="1:5" s="38" customFormat="1" ht="30">
      <c r="A41" s="34"/>
      <c r="B41" s="90"/>
      <c r="C41" s="41" t="s">
        <v>45</v>
      </c>
      <c r="D41" s="21" t="s">
        <v>47</v>
      </c>
      <c r="E41" s="43">
        <v>15676.09</v>
      </c>
    </row>
    <row r="42" spans="1:5" s="12" customFormat="1" ht="30">
      <c r="A42" s="67"/>
      <c r="B42" s="91"/>
      <c r="C42" s="103" t="s">
        <v>43</v>
      </c>
      <c r="D42" s="101" t="s">
        <v>44</v>
      </c>
      <c r="E42" s="104">
        <v>4909</v>
      </c>
    </row>
    <row r="43" spans="1:5" s="38" customFormat="1" ht="30">
      <c r="A43" s="93"/>
      <c r="B43" s="92"/>
      <c r="C43" s="103" t="s">
        <v>49</v>
      </c>
      <c r="D43" s="101" t="s">
        <v>53</v>
      </c>
      <c r="E43" s="102">
        <v>952.2</v>
      </c>
    </row>
    <row r="44" spans="1:5" s="38" customFormat="1" ht="120">
      <c r="A44" s="34"/>
      <c r="B44" s="109">
        <v>80107</v>
      </c>
      <c r="C44" s="35"/>
      <c r="D44" s="36" t="s">
        <v>33</v>
      </c>
      <c r="E44" s="37">
        <f>SUM(E45)</f>
        <v>2742.45</v>
      </c>
    </row>
    <row r="45" spans="1:5" s="12" customFormat="1" ht="30">
      <c r="A45" s="67"/>
      <c r="B45" s="107"/>
      <c r="C45" s="103" t="s">
        <v>45</v>
      </c>
      <c r="D45" s="101" t="s">
        <v>47</v>
      </c>
      <c r="E45" s="104">
        <v>2742.45</v>
      </c>
    </row>
    <row r="46" spans="1:5" s="38" customFormat="1" ht="120">
      <c r="A46" s="34"/>
      <c r="B46" s="109">
        <v>80146</v>
      </c>
      <c r="C46" s="35"/>
      <c r="D46" s="36" t="s">
        <v>34</v>
      </c>
      <c r="E46" s="37">
        <f>SUM(E47)</f>
        <v>375</v>
      </c>
    </row>
    <row r="47" spans="1:5" s="12" customFormat="1" ht="15">
      <c r="A47" s="105"/>
      <c r="B47" s="107"/>
      <c r="C47" s="103" t="s">
        <v>46</v>
      </c>
      <c r="D47" s="101" t="s">
        <v>48</v>
      </c>
      <c r="E47" s="104">
        <v>375</v>
      </c>
    </row>
    <row r="48" spans="1:5" s="38" customFormat="1" ht="15">
      <c r="A48" s="84"/>
      <c r="B48" s="84"/>
      <c r="C48" s="89"/>
      <c r="D48" s="94"/>
      <c r="E48" s="97" t="s">
        <v>23</v>
      </c>
    </row>
    <row r="49" spans="1:5" s="38" customFormat="1" ht="15.75" thickBot="1">
      <c r="A49" s="48"/>
      <c r="B49" s="48"/>
      <c r="C49" s="46"/>
      <c r="D49" s="50"/>
      <c r="E49" s="49"/>
    </row>
    <row r="50" spans="1:5" s="38" customFormat="1" ht="120" customHeight="1">
      <c r="A50" s="34"/>
      <c r="B50" s="106">
        <v>80148</v>
      </c>
      <c r="C50" s="35"/>
      <c r="D50" s="36" t="s">
        <v>35</v>
      </c>
      <c r="E50" s="37">
        <f>SUM(E51:E54)</f>
        <v>7891.39</v>
      </c>
    </row>
    <row r="51" spans="1:5" s="38" customFormat="1" ht="30">
      <c r="A51" s="34"/>
      <c r="B51" s="90"/>
      <c r="C51" s="41" t="s">
        <v>45</v>
      </c>
      <c r="D51" s="21" t="s">
        <v>47</v>
      </c>
      <c r="E51" s="43">
        <v>107</v>
      </c>
    </row>
    <row r="52" spans="1:5" s="38" customFormat="1" ht="30">
      <c r="A52" s="93"/>
      <c r="B52" s="92"/>
      <c r="C52" s="103" t="s">
        <v>43</v>
      </c>
      <c r="D52" s="101" t="s">
        <v>44</v>
      </c>
      <c r="E52" s="102">
        <v>5225.33</v>
      </c>
    </row>
    <row r="53" spans="1:5" s="38" customFormat="1" ht="30">
      <c r="A53" s="93"/>
      <c r="B53" s="92"/>
      <c r="C53" s="103" t="s">
        <v>49</v>
      </c>
      <c r="D53" s="101" t="s">
        <v>53</v>
      </c>
      <c r="E53" s="102">
        <v>76.22</v>
      </c>
    </row>
    <row r="54" spans="1:5" s="38" customFormat="1" ht="30">
      <c r="A54" s="93"/>
      <c r="B54" s="111"/>
      <c r="C54" s="103" t="s">
        <v>50</v>
      </c>
      <c r="D54" s="101" t="s">
        <v>54</v>
      </c>
      <c r="E54" s="102">
        <v>2482.84</v>
      </c>
    </row>
    <row r="55" spans="1:5" s="61" customFormat="1" ht="15">
      <c r="A55" s="34"/>
      <c r="B55" s="90">
        <v>80195</v>
      </c>
      <c r="C55" s="58"/>
      <c r="D55" s="59" t="s">
        <v>12</v>
      </c>
      <c r="E55" s="60">
        <f>SUM(E56:E58)</f>
        <v>732250.33</v>
      </c>
    </row>
    <row r="56" spans="1:5" s="38" customFormat="1" ht="30">
      <c r="A56" s="34"/>
      <c r="B56" s="69"/>
      <c r="C56" s="70" t="s">
        <v>57</v>
      </c>
      <c r="D56" s="71" t="s">
        <v>58</v>
      </c>
      <c r="E56" s="37">
        <v>51621.5</v>
      </c>
    </row>
    <row r="57" spans="1:5" s="38" customFormat="1" ht="16.5" customHeight="1">
      <c r="A57" s="34"/>
      <c r="B57" s="84"/>
      <c r="C57" s="86" t="s">
        <v>4</v>
      </c>
      <c r="D57" s="87" t="s">
        <v>15</v>
      </c>
      <c r="E57" s="88" t="s">
        <v>4</v>
      </c>
    </row>
    <row r="58" spans="1:5" s="38" customFormat="1" ht="18" customHeight="1">
      <c r="A58" s="34"/>
      <c r="B58" s="90"/>
      <c r="C58" s="89" t="s">
        <v>46</v>
      </c>
      <c r="D58" s="85" t="s">
        <v>48</v>
      </c>
      <c r="E58" s="60">
        <v>680628.83</v>
      </c>
    </row>
    <row r="59" spans="1:5" s="38" customFormat="1" ht="108" customHeight="1" thickBot="1">
      <c r="A59" s="45"/>
      <c r="B59" s="48"/>
      <c r="C59" s="72" t="s">
        <v>4</v>
      </c>
      <c r="D59" s="73" t="s">
        <v>19</v>
      </c>
      <c r="E59" s="68" t="s">
        <v>4</v>
      </c>
    </row>
    <row r="60" spans="1:5" s="33" customFormat="1" ht="15.75">
      <c r="A60" s="17">
        <v>852</v>
      </c>
      <c r="B60" s="17" t="s">
        <v>4</v>
      </c>
      <c r="C60" s="18" t="s">
        <v>4</v>
      </c>
      <c r="D60" s="19" t="s">
        <v>14</v>
      </c>
      <c r="E60" s="20">
        <f>SUM(E61,)</f>
        <v>2530722.4299999997</v>
      </c>
    </row>
    <row r="61" spans="1:5" s="38" customFormat="1" ht="15">
      <c r="A61" s="34"/>
      <c r="B61" s="34">
        <v>85231</v>
      </c>
      <c r="C61" s="35"/>
      <c r="D61" s="36" t="s">
        <v>13</v>
      </c>
      <c r="E61" s="37">
        <f>SUM(E62:E73)</f>
        <v>2530722.4299999997</v>
      </c>
    </row>
    <row r="62" spans="1:5" s="38" customFormat="1" ht="30">
      <c r="A62" s="39"/>
      <c r="B62" s="40"/>
      <c r="C62" s="41" t="s">
        <v>41</v>
      </c>
      <c r="D62" s="21" t="s">
        <v>42</v>
      </c>
      <c r="E62" s="43">
        <v>1963591</v>
      </c>
    </row>
    <row r="63" spans="1:5" s="38" customFormat="1" ht="30">
      <c r="A63" s="75"/>
      <c r="B63" s="34"/>
      <c r="C63" s="55" t="s">
        <v>4</v>
      </c>
      <c r="D63" s="56" t="s">
        <v>17</v>
      </c>
      <c r="E63" s="98" t="s">
        <v>4</v>
      </c>
    </row>
    <row r="64" spans="1:5" s="38" customFormat="1" ht="30">
      <c r="A64" s="93"/>
      <c r="B64" s="92"/>
      <c r="C64" s="41" t="s">
        <v>57</v>
      </c>
      <c r="D64" s="21" t="s">
        <v>58</v>
      </c>
      <c r="E64" s="43">
        <v>510000</v>
      </c>
    </row>
    <row r="65" spans="1:5" s="38" customFormat="1" ht="15">
      <c r="A65" s="34"/>
      <c r="B65" s="90"/>
      <c r="C65" s="55" t="s">
        <v>4</v>
      </c>
      <c r="D65" s="56" t="s">
        <v>16</v>
      </c>
      <c r="E65" s="57" t="s">
        <v>4</v>
      </c>
    </row>
    <row r="66" spans="1:5" s="12" customFormat="1" ht="30">
      <c r="A66" s="67"/>
      <c r="B66" s="91"/>
      <c r="C66" s="74" t="s">
        <v>45</v>
      </c>
      <c r="D66" s="21" t="s">
        <v>47</v>
      </c>
      <c r="E66" s="83">
        <v>7118</v>
      </c>
    </row>
    <row r="67" spans="1:5" s="12" customFormat="1" ht="60">
      <c r="A67" s="67"/>
      <c r="B67" s="91"/>
      <c r="C67" s="77"/>
      <c r="D67" s="81" t="s">
        <v>28</v>
      </c>
      <c r="E67" s="82" t="s">
        <v>4</v>
      </c>
    </row>
    <row r="68" spans="1:5" s="12" customFormat="1" ht="15">
      <c r="A68" s="67"/>
      <c r="B68" s="91"/>
      <c r="C68" s="74" t="s">
        <v>46</v>
      </c>
      <c r="D68" s="78" t="s">
        <v>48</v>
      </c>
      <c r="E68" s="76">
        <v>22400</v>
      </c>
    </row>
    <row r="69" spans="1:5" s="12" customFormat="1" ht="18" customHeight="1">
      <c r="A69" s="67"/>
      <c r="B69" s="91"/>
      <c r="C69" s="77"/>
      <c r="D69" s="81" t="s">
        <v>18</v>
      </c>
      <c r="E69" s="82" t="s">
        <v>4</v>
      </c>
    </row>
    <row r="70" spans="1:5" s="12" customFormat="1" ht="30">
      <c r="A70" s="34"/>
      <c r="B70" s="90"/>
      <c r="C70" s="74" t="s">
        <v>43</v>
      </c>
      <c r="D70" s="78" t="s">
        <v>44</v>
      </c>
      <c r="E70" s="76">
        <v>23032.36</v>
      </c>
    </row>
    <row r="71" spans="1:5" s="12" customFormat="1" ht="90">
      <c r="A71" s="67"/>
      <c r="B71" s="91"/>
      <c r="C71" s="77"/>
      <c r="D71" s="81" t="s">
        <v>59</v>
      </c>
      <c r="E71" s="82"/>
    </row>
    <row r="72" spans="1:5" s="12" customFormat="1" ht="30">
      <c r="A72" s="67"/>
      <c r="B72" s="91"/>
      <c r="C72" s="74" t="s">
        <v>49</v>
      </c>
      <c r="D72" s="78" t="s">
        <v>53</v>
      </c>
      <c r="E72" s="76">
        <v>4581.07</v>
      </c>
    </row>
    <row r="73" spans="1:5" s="12" customFormat="1" ht="90.75" thickBot="1">
      <c r="A73" s="95"/>
      <c r="B73" s="99"/>
      <c r="C73" s="96"/>
      <c r="D73" s="79" t="s">
        <v>60</v>
      </c>
      <c r="E73" s="80" t="s">
        <v>4</v>
      </c>
    </row>
    <row r="74" spans="1:5" s="33" customFormat="1" ht="15.75">
      <c r="A74" s="100">
        <v>855</v>
      </c>
      <c r="B74" s="17" t="s">
        <v>4</v>
      </c>
      <c r="C74" s="18" t="s">
        <v>4</v>
      </c>
      <c r="D74" s="19" t="s">
        <v>20</v>
      </c>
      <c r="E74" s="20">
        <f>SUM(E75)</f>
        <v>99656</v>
      </c>
    </row>
    <row r="75" spans="1:5" s="61" customFormat="1" ht="30">
      <c r="A75" s="40"/>
      <c r="B75" s="90">
        <v>85595</v>
      </c>
      <c r="C75" s="58"/>
      <c r="D75" s="59" t="s">
        <v>37</v>
      </c>
      <c r="E75" s="60">
        <f>SUM(E76:E79)</f>
        <v>99656</v>
      </c>
    </row>
    <row r="76" spans="1:5" s="38" customFormat="1" ht="18" customHeight="1">
      <c r="A76" s="34"/>
      <c r="B76" s="40"/>
      <c r="C76" s="70" t="s">
        <v>57</v>
      </c>
      <c r="D76" s="71" t="s">
        <v>58</v>
      </c>
      <c r="E76" s="37">
        <v>97361</v>
      </c>
    </row>
    <row r="77" spans="1:5" s="38" customFormat="1" ht="30">
      <c r="A77" s="93"/>
      <c r="B77" s="93"/>
      <c r="C77" s="103" t="s">
        <v>45</v>
      </c>
      <c r="D77" s="101" t="s">
        <v>47</v>
      </c>
      <c r="E77" s="102">
        <v>23.47</v>
      </c>
    </row>
    <row r="78" spans="1:5" s="12" customFormat="1" ht="30">
      <c r="A78" s="67"/>
      <c r="B78" s="67"/>
      <c r="C78" s="103" t="s">
        <v>43</v>
      </c>
      <c r="D78" s="101" t="s">
        <v>44</v>
      </c>
      <c r="E78" s="104">
        <v>1935.86</v>
      </c>
    </row>
    <row r="79" spans="1:5" s="12" customFormat="1" ht="30.75" thickBot="1">
      <c r="A79" s="105"/>
      <c r="B79" s="105"/>
      <c r="C79" s="103" t="s">
        <v>49</v>
      </c>
      <c r="D79" s="21" t="s">
        <v>53</v>
      </c>
      <c r="E79" s="110">
        <v>335.67</v>
      </c>
    </row>
    <row r="80" spans="1:5" s="3" customFormat="1" ht="16.5" thickBot="1">
      <c r="A80" s="16"/>
      <c r="B80" s="16"/>
      <c r="C80" s="7"/>
      <c r="D80" s="22" t="s">
        <v>3</v>
      </c>
      <c r="E80" s="23">
        <f>SUM(E30,E60,E74)</f>
        <v>3620448.9299999997</v>
      </c>
    </row>
    <row r="81" ht="15">
      <c r="E81" s="97" t="s">
        <v>36</v>
      </c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3" r:id="rId1"/>
  <rowBreaks count="2" manualBreakCount="2">
    <brk id="25" max="4" man="1"/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2022-08-23T11:18:02Z</cp:lastPrinted>
  <dcterms:created xsi:type="dcterms:W3CDTF">2009-11-15T12:18:49Z</dcterms:created>
  <dcterms:modified xsi:type="dcterms:W3CDTF">2022-08-23T11:20:10Z</dcterms:modified>
  <cp:category/>
  <cp:version/>
  <cp:contentType/>
  <cp:contentStatus/>
</cp:coreProperties>
</file>