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'Arkusz1'!$A$1:$E$92</definedName>
  </definedNames>
  <calcPr fullCalcOnLoad="1"/>
</workbook>
</file>

<file path=xl/sharedStrings.xml><?xml version="1.0" encoding="utf-8"?>
<sst xmlns="http://schemas.openxmlformats.org/spreadsheetml/2006/main" count="166" uniqueCount="64">
  <si>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</si>
  <si>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</si>
  <si>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</si>
  <si>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</si>
  <si>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</si>
  <si>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</si>
  <si>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</si>
  <si>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</si>
  <si>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</si>
  <si>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</si>
  <si>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</si>
  <si>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</si>
  <si>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</si>
  <si>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</si>
  <si>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</si>
  <si>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</si>
  <si>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</si>
  <si>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 xml:space="preserve">* wydatki na świadczenie z art. 13 ustawy z dnia 12 marca 2022 r. 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</si>
  <si>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</si>
  <si>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</si>
  <si>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</si>
  <si>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</si>
  <si>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</si>
  <si>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</si>
  <si>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</si>
  <si>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</si>
  <si>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</si>
  <si>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</si>
  <si>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</si>
  <si>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</si>
  <si>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</si>
  <si>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</si>
  <si>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Dokształcanie i doskonalenie nauczycieli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</si>
  <si>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</si>
  <si>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3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</si>
  <si>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</si>
  <si>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</si>
  <si>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</si>
  <si>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3280</t>
  </si>
  <si>
    <t>Świadczenia związane z udzielaniem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</si>
  <si>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</si>
  <si>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</si>
  <si>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</si>
  <si>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</si>
  <si>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</si>
  <si>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</si>
  <si>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</si>
  <si>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4860</t>
  </si>
  <si>
    <t>4750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</si>
  <si>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</si>
  <si>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</si>
  <si>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</si>
  <si>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3290</t>
  </si>
  <si>
    <t>Świadczenia społeczne wypłacane obywatelom Ukrainy przebywającym na terytorium RP</t>
  </si>
  <si>
    <t>Administracja publiczna</t>
  </si>
  <si>
    <r>
      <t xml:space="preserve">Urzędy gmin (miast i miast na prawach powiatu)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</si>
  <si>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2340</t>
  </si>
  <si>
    <t>Dotacja celowa dla jednostki spoza sektora finansów publicznych na finansowanie lub dofinansowanie zadań bieżących związanych z pomocą obywatelom Ukrainy</t>
  </si>
  <si>
    <t>* wydatki na obsługę zadania dot.  świadczenia 300 zł  -                                                                                                                                       3 131,00 zł                                                                                                                      * wydatki na świadczenie z art. 13 ustawy z dnia 12 marca 2022 r. - 318,00zł</t>
  </si>
  <si>
    <t>strona 4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</si>
  <si>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- 2 686 599,00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13 690,21 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</si>
  <si>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5 966,67 zł                                                                                                                                                                 * wydatki na obsługę zadania dot. nadawania numerów PESEL - 11 406,60 zł                                                                                         * wydatki na świadczenie z art. 13 ustawy z dnia 12 marca 2022 r. - 13 239,73 zł</t>
  </si>
  <si>
    <t>* wydatki na obsługę zadania dot.  świadczenia 300 zł  -                                      1 102,33 zł                                                                                                                                                              * wydatki na obsługę zadania dot. nadawania numerów PESEL - 2 283,61 zł                                                                                                                               * wydatki na świadczenie z art. 13 ustawy z dnia 12 marca 2022 r. - 2 650,27 zł</t>
  </si>
  <si>
    <r>
      <t>Załącznik nr</t>
    </r>
    <r>
      <rPr>
        <sz val="10"/>
        <rFont val="Arial"/>
        <family val="2"/>
      </rPr>
      <t xml:space="preserve"> 3</t>
    </r>
    <r>
      <rPr>
        <sz val="10"/>
        <color indexed="8"/>
        <rFont val="Arial"/>
        <family val="2"/>
      </rPr>
      <t xml:space="preserve"> do Zarządzenia Nr 215/2022
Burmistrza Miasta i Gminy Kępno z dnia 6 października 2022 r.
w sprawie zmian w budżecie Gminy Kępno na 2022 rok.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</si>
</sst>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44" fontId="9" fillId="0" borderId="0" xfId="0" applyNumberFormat="1" applyFont="1" applyFill="1" applyBorder="1" applyAlignment="1">
      <alignment horizontal="right"/>
    </xf>
    <xf numFmtId="44" fontId="47" fillId="0" borderId="15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9" xfId="0" applyNumberFormat="1" applyFont="1" applyFill="1" applyBorder="1" applyAlignment="1">
      <alignment vertical="top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9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1" fillId="0" borderId="2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9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3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33" xfId="0" applyNumberFormat="1" applyFont="1" applyFill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0" fontId="1" fillId="0" borderId="32" xfId="0" applyFont="1" applyFill="1" applyBorder="1" applyAlignment="1">
      <alignment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49" fontId="2" fillId="0" borderId="34" xfId="0" applyNumberFormat="1" applyFont="1" applyFill="1" applyBorder="1" applyAlignment="1">
      <alignment horizontal="center" vertical="top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2" fillId="0" borderId="37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="60" zoomScalePageLayoutView="0" workbookViewId="0" topLeftCell="A92">
      <selection activeCell="A3" sqref="A3:E3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21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5:6" ht="14.25" customHeight="1">
      <c r="E2" s="5"/>
      <c r="F2" s="1"/>
    </row>
    <row r="3" spans="1:6" ht="86.25" customHeight="1">
      <c r="A3" s="119" t="s">
        <v>28</v>
      </c>
      <c r="B3" s="120"/>
      <c r="C3" s="120"/>
      <c r="D3" s="120"/>
      <c r="E3" s="120"/>
      <c r="F3" s="1"/>
    </row>
    <row r="4" ht="13.5" thickBot="1"/>
    <row r="5" spans="1:5" s="24" customFormat="1" ht="16.5" thickBot="1">
      <c r="A5" s="123" t="s">
        <v>8</v>
      </c>
      <c r="B5" s="124"/>
      <c r="C5" s="124"/>
      <c r="D5" s="124"/>
      <c r="E5" s="125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758</v>
      </c>
      <c r="B8" s="62" t="s">
        <v>4</v>
      </c>
      <c r="C8" s="63" t="s">
        <v>4</v>
      </c>
      <c r="D8" s="64" t="s">
        <v>24</v>
      </c>
      <c r="E8" s="65">
        <f>SUM(E9)</f>
        <v>1139037</v>
      </c>
    </row>
    <row r="9" spans="1:5" s="38" customFormat="1" ht="15">
      <c r="A9" s="34"/>
      <c r="B9" s="34">
        <v>75814</v>
      </c>
      <c r="C9" s="35"/>
      <c r="D9" s="36" t="s">
        <v>25</v>
      </c>
      <c r="E9" s="37">
        <f>SUM(E10)</f>
        <v>1139037</v>
      </c>
    </row>
    <row r="10" spans="1:5" s="38" customFormat="1" ht="45">
      <c r="A10" s="39"/>
      <c r="B10" s="40"/>
      <c r="C10" s="41" t="s">
        <v>36</v>
      </c>
      <c r="D10" s="42" t="s">
        <v>37</v>
      </c>
      <c r="E10" s="43">
        <v>1139037</v>
      </c>
    </row>
    <row r="11" spans="1:5" s="38" customFormat="1" ht="112.5" customHeight="1" thickBot="1">
      <c r="A11" s="44"/>
      <c r="B11" s="45"/>
      <c r="C11" s="46" t="s">
        <v>4</v>
      </c>
      <c r="D11" s="66" t="s">
        <v>26</v>
      </c>
      <c r="E11" s="47" t="s">
        <v>4</v>
      </c>
    </row>
    <row r="12" spans="1:5" s="33" customFormat="1" ht="15.75">
      <c r="A12" s="62">
        <v>801</v>
      </c>
      <c r="B12" s="62" t="s">
        <v>4</v>
      </c>
      <c r="C12" s="63" t="s">
        <v>4</v>
      </c>
      <c r="D12" s="64" t="s">
        <v>10</v>
      </c>
      <c r="E12" s="65">
        <f>SUM(E13)</f>
        <v>51621.5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51621.5</v>
      </c>
    </row>
    <row r="14" spans="1:5" s="38" customFormat="1" ht="45">
      <c r="A14" s="39"/>
      <c r="B14" s="40"/>
      <c r="C14" s="41" t="s">
        <v>36</v>
      </c>
      <c r="D14" s="42" t="s">
        <v>37</v>
      </c>
      <c r="E14" s="43">
        <v>51621.5</v>
      </c>
    </row>
    <row r="15" spans="1:5" s="38" customFormat="1" ht="15.75" thickBot="1">
      <c r="A15" s="44"/>
      <c r="B15" s="45"/>
      <c r="C15" s="46" t="s">
        <v>4</v>
      </c>
      <c r="D15" s="66" t="s">
        <v>27</v>
      </c>
      <c r="E15" s="47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14</v>
      </c>
      <c r="E16" s="20">
        <f>SUM(E17)</f>
        <v>3242889.21</v>
      </c>
    </row>
    <row r="17" spans="1:5" s="38" customFormat="1" ht="15">
      <c r="A17" s="34"/>
      <c r="B17" s="34">
        <v>85231</v>
      </c>
      <c r="C17" s="35"/>
      <c r="D17" s="36" t="s">
        <v>13</v>
      </c>
      <c r="E17" s="37">
        <f>SUM(E18)</f>
        <v>3242889.21</v>
      </c>
    </row>
    <row r="18" spans="1:5" s="38" customFormat="1" ht="45">
      <c r="A18" s="39"/>
      <c r="B18" s="40"/>
      <c r="C18" s="41" t="s">
        <v>36</v>
      </c>
      <c r="D18" s="42" t="s">
        <v>37</v>
      </c>
      <c r="E18" s="43">
        <v>3242889.21</v>
      </c>
    </row>
    <row r="19" spans="1:5" s="38" customFormat="1" ht="142.5" customHeight="1" thickBot="1">
      <c r="A19" s="44"/>
      <c r="B19" s="45"/>
      <c r="C19" s="46" t="s">
        <v>4</v>
      </c>
      <c r="D19" s="66" t="s">
        <v>60</v>
      </c>
      <c r="E19" s="47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20</v>
      </c>
      <c r="E20" s="20">
        <f>SUM(E21)</f>
        <v>99656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99656</v>
      </c>
    </row>
    <row r="22" spans="1:5" s="38" customFormat="1" ht="45">
      <c r="A22" s="39"/>
      <c r="B22" s="40"/>
      <c r="C22" s="41" t="s">
        <v>36</v>
      </c>
      <c r="D22" s="42" t="s">
        <v>37</v>
      </c>
      <c r="E22" s="43">
        <v>99656</v>
      </c>
    </row>
    <row r="23" spans="1:5" s="38" customFormat="1" ht="15.75" thickBot="1">
      <c r="A23" s="53"/>
      <c r="B23" s="54"/>
      <c r="C23" s="55" t="s">
        <v>4</v>
      </c>
      <c r="D23" s="56" t="s">
        <v>21</v>
      </c>
      <c r="E23" s="57" t="s">
        <v>4</v>
      </c>
    </row>
    <row r="24" spans="1:5" s="3" customFormat="1" ht="16.5" thickBot="1">
      <c r="A24" s="16"/>
      <c r="B24" s="16"/>
      <c r="C24" s="7"/>
      <c r="D24" s="22" t="s">
        <v>11</v>
      </c>
      <c r="E24" s="23">
        <f>SUM(E8,E12,E16,E20,)</f>
        <v>4533203.71</v>
      </c>
    </row>
    <row r="25" spans="1:5" s="38" customFormat="1" ht="78.75" customHeight="1">
      <c r="A25" s="82"/>
      <c r="B25" s="82"/>
      <c r="C25" s="87"/>
      <c r="D25" s="92"/>
      <c r="E25" s="93" t="s">
        <v>22</v>
      </c>
    </row>
    <row r="26" spans="1:5" s="38" customFormat="1" ht="15.75" thickBot="1">
      <c r="A26" s="48"/>
      <c r="B26" s="48"/>
      <c r="C26" s="46"/>
      <c r="D26" s="50"/>
      <c r="E26" s="49"/>
    </row>
    <row r="27" spans="1:5" s="24" customFormat="1" ht="16.5" thickBot="1">
      <c r="A27" s="126" t="s">
        <v>9</v>
      </c>
      <c r="B27" s="127"/>
      <c r="C27" s="127"/>
      <c r="D27" s="127"/>
      <c r="E27" s="128"/>
    </row>
    <row r="28" spans="1:5" s="24" customFormat="1" ht="16.5" thickBot="1">
      <c r="A28" s="51"/>
      <c r="B28" s="52"/>
      <c r="C28" s="52"/>
      <c r="D28" s="52"/>
      <c r="E28" s="52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95">
        <v>750</v>
      </c>
      <c r="B30" s="17" t="s">
        <v>4</v>
      </c>
      <c r="C30" s="18" t="s">
        <v>4</v>
      </c>
      <c r="D30" s="19" t="s">
        <v>54</v>
      </c>
      <c r="E30" s="20">
        <f>SUM(E31)</f>
        <v>5654.110000000001</v>
      </c>
    </row>
    <row r="31" spans="1:5" s="38" customFormat="1" ht="135">
      <c r="A31" s="40"/>
      <c r="B31" s="88">
        <v>75023</v>
      </c>
      <c r="C31" s="35"/>
      <c r="D31" s="36" t="s">
        <v>55</v>
      </c>
      <c r="E31" s="37">
        <f>SUM(E32:E34)</f>
        <v>5654.110000000001</v>
      </c>
    </row>
    <row r="32" spans="1:5" s="38" customFormat="1" ht="15">
      <c r="A32" s="34"/>
      <c r="B32" s="88"/>
      <c r="C32" s="41" t="s">
        <v>43</v>
      </c>
      <c r="D32" s="21" t="s">
        <v>45</v>
      </c>
      <c r="E32" s="43">
        <v>299</v>
      </c>
    </row>
    <row r="33" spans="1:5" s="38" customFormat="1" ht="30">
      <c r="A33" s="91"/>
      <c r="B33" s="90"/>
      <c r="C33" s="98" t="s">
        <v>40</v>
      </c>
      <c r="D33" s="96" t="s">
        <v>41</v>
      </c>
      <c r="E33" s="97">
        <v>4452.52</v>
      </c>
    </row>
    <row r="34" spans="1:5" s="38" customFormat="1" ht="30.75" thickBot="1">
      <c r="A34" s="106"/>
      <c r="B34" s="107"/>
      <c r="C34" s="108" t="s">
        <v>46</v>
      </c>
      <c r="D34" s="109" t="s">
        <v>50</v>
      </c>
      <c r="E34" s="110">
        <v>902.59</v>
      </c>
    </row>
    <row r="35" spans="1:5" s="33" customFormat="1" ht="15.75">
      <c r="A35" s="95">
        <v>801</v>
      </c>
      <c r="B35" s="17" t="s">
        <v>4</v>
      </c>
      <c r="C35" s="18" t="s">
        <v>4</v>
      </c>
      <c r="D35" s="19" t="s">
        <v>10</v>
      </c>
      <c r="E35" s="20">
        <f>SUM(E36,E44,E50,E56,E58,E64)</f>
        <v>1185004.3900000001</v>
      </c>
    </row>
    <row r="36" spans="1:5" s="38" customFormat="1" ht="135">
      <c r="A36" s="40"/>
      <c r="B36" s="88">
        <v>80101</v>
      </c>
      <c r="C36" s="35"/>
      <c r="D36" s="36" t="s">
        <v>29</v>
      </c>
      <c r="E36" s="37">
        <f>SUM(E37:E43)</f>
        <v>664345.86</v>
      </c>
    </row>
    <row r="37" spans="1:5" s="38" customFormat="1" ht="30">
      <c r="A37" s="34"/>
      <c r="B37" s="102"/>
      <c r="C37" s="41" t="s">
        <v>38</v>
      </c>
      <c r="D37" s="21" t="s">
        <v>39</v>
      </c>
      <c r="E37" s="43">
        <v>908.72</v>
      </c>
    </row>
    <row r="38" spans="1:5" s="38" customFormat="1" ht="30">
      <c r="A38" s="34"/>
      <c r="B38" s="88"/>
      <c r="C38" s="41" t="s">
        <v>42</v>
      </c>
      <c r="D38" s="21" t="s">
        <v>44</v>
      </c>
      <c r="E38" s="43">
        <v>125461.49</v>
      </c>
    </row>
    <row r="39" spans="1:5" s="38" customFormat="1" ht="15">
      <c r="A39" s="34"/>
      <c r="B39" s="88"/>
      <c r="C39" s="41" t="s">
        <v>43</v>
      </c>
      <c r="D39" s="21" t="s">
        <v>45</v>
      </c>
      <c r="E39" s="43">
        <v>31546.42</v>
      </c>
    </row>
    <row r="40" spans="1:5" s="38" customFormat="1" ht="30">
      <c r="A40" s="91"/>
      <c r="B40" s="90"/>
      <c r="C40" s="98" t="s">
        <v>40</v>
      </c>
      <c r="D40" s="96" t="s">
        <v>41</v>
      </c>
      <c r="E40" s="97">
        <v>45134.31</v>
      </c>
    </row>
    <row r="41" spans="1:5" s="38" customFormat="1" ht="30">
      <c r="A41" s="91"/>
      <c r="B41" s="90"/>
      <c r="C41" s="98" t="s">
        <v>48</v>
      </c>
      <c r="D41" s="96" t="s">
        <v>49</v>
      </c>
      <c r="E41" s="97">
        <v>366120.41</v>
      </c>
    </row>
    <row r="42" spans="1:5" s="38" customFormat="1" ht="30">
      <c r="A42" s="91"/>
      <c r="B42" s="90"/>
      <c r="C42" s="98" t="s">
        <v>46</v>
      </c>
      <c r="D42" s="96" t="s">
        <v>50</v>
      </c>
      <c r="E42" s="97">
        <v>77911.3</v>
      </c>
    </row>
    <row r="43" spans="1:5" s="38" customFormat="1" ht="30">
      <c r="A43" s="91"/>
      <c r="B43" s="104"/>
      <c r="C43" s="98" t="s">
        <v>47</v>
      </c>
      <c r="D43" s="96" t="s">
        <v>51</v>
      </c>
      <c r="E43" s="97">
        <v>17263.21</v>
      </c>
    </row>
    <row r="44" spans="1:5" s="38" customFormat="1" ht="135">
      <c r="A44" s="34"/>
      <c r="B44" s="88">
        <v>80104</v>
      </c>
      <c r="C44" s="35"/>
      <c r="D44" s="36" t="s">
        <v>30</v>
      </c>
      <c r="E44" s="37">
        <f>SUM(E45:E49)</f>
        <v>191683.21</v>
      </c>
    </row>
    <row r="45" spans="1:5" s="38" customFormat="1" ht="45">
      <c r="A45" s="34"/>
      <c r="B45" s="102"/>
      <c r="C45" s="41" t="s">
        <v>56</v>
      </c>
      <c r="D45" s="21" t="s">
        <v>57</v>
      </c>
      <c r="E45" s="43">
        <v>147461.74</v>
      </c>
    </row>
    <row r="46" spans="1:5" s="38" customFormat="1" ht="30">
      <c r="A46" s="34"/>
      <c r="B46" s="88"/>
      <c r="C46" s="41" t="s">
        <v>42</v>
      </c>
      <c r="D46" s="21" t="s">
        <v>44</v>
      </c>
      <c r="E46" s="43">
        <v>35260.27</v>
      </c>
    </row>
    <row r="47" spans="1:5" s="38" customFormat="1" ht="15">
      <c r="A47" s="34"/>
      <c r="B47" s="88"/>
      <c r="C47" s="41" t="s">
        <v>43</v>
      </c>
      <c r="D47" s="21" t="s">
        <v>45</v>
      </c>
      <c r="E47" s="43">
        <v>3100</v>
      </c>
    </row>
    <row r="48" spans="1:5" s="12" customFormat="1" ht="30">
      <c r="A48" s="67"/>
      <c r="B48" s="89"/>
      <c r="C48" s="98" t="s">
        <v>40</v>
      </c>
      <c r="D48" s="96" t="s">
        <v>41</v>
      </c>
      <c r="E48" s="99">
        <v>4909</v>
      </c>
    </row>
    <row r="49" spans="1:5" s="38" customFormat="1" ht="30">
      <c r="A49" s="91"/>
      <c r="B49" s="90"/>
      <c r="C49" s="98" t="s">
        <v>46</v>
      </c>
      <c r="D49" s="96" t="s">
        <v>50</v>
      </c>
      <c r="E49" s="97">
        <v>952.2</v>
      </c>
    </row>
    <row r="50" spans="1:5" s="38" customFormat="1" ht="135">
      <c r="A50" s="34"/>
      <c r="B50" s="102">
        <v>80107</v>
      </c>
      <c r="C50" s="35"/>
      <c r="D50" s="36" t="s">
        <v>31</v>
      </c>
      <c r="E50" s="37">
        <f>SUM(E51:E53)</f>
        <v>13689.669999999998</v>
      </c>
    </row>
    <row r="51" spans="1:5" s="12" customFormat="1" ht="30">
      <c r="A51" s="111"/>
      <c r="B51" s="115"/>
      <c r="C51" s="113" t="s">
        <v>42</v>
      </c>
      <c r="D51" s="96" t="s">
        <v>44</v>
      </c>
      <c r="E51" s="99">
        <v>4022.29</v>
      </c>
    </row>
    <row r="52" spans="1:5" s="38" customFormat="1" ht="30">
      <c r="A52" s="112"/>
      <c r="B52" s="91"/>
      <c r="C52" s="113" t="s">
        <v>48</v>
      </c>
      <c r="D52" s="96" t="s">
        <v>49</v>
      </c>
      <c r="E52" s="97">
        <v>8161.74</v>
      </c>
    </row>
    <row r="53" spans="1:5" s="38" customFormat="1" ht="30">
      <c r="A53" s="104"/>
      <c r="B53" s="104"/>
      <c r="C53" s="113" t="s">
        <v>46</v>
      </c>
      <c r="D53" s="96" t="s">
        <v>50</v>
      </c>
      <c r="E53" s="97">
        <v>1505.64</v>
      </c>
    </row>
    <row r="54" spans="1:5" s="38" customFormat="1" ht="15">
      <c r="A54" s="82"/>
      <c r="B54" s="82"/>
      <c r="C54" s="87"/>
      <c r="D54" s="92"/>
      <c r="E54" s="93" t="s">
        <v>23</v>
      </c>
    </row>
    <row r="55" spans="1:5" s="38" customFormat="1" ht="15.75" thickBot="1">
      <c r="A55" s="48"/>
      <c r="B55" s="48"/>
      <c r="C55" s="46"/>
      <c r="D55" s="50"/>
      <c r="E55" s="49"/>
    </row>
    <row r="56" spans="1:5" s="38" customFormat="1" ht="135">
      <c r="A56" s="34"/>
      <c r="B56" s="114">
        <v>80146</v>
      </c>
      <c r="C56" s="35"/>
      <c r="D56" s="36" t="s">
        <v>32</v>
      </c>
      <c r="E56" s="37">
        <f>SUM(E57)</f>
        <v>375</v>
      </c>
    </row>
    <row r="57" spans="1:5" s="12" customFormat="1" ht="15">
      <c r="A57" s="67"/>
      <c r="B57" s="101"/>
      <c r="C57" s="98" t="s">
        <v>43</v>
      </c>
      <c r="D57" s="96" t="s">
        <v>45</v>
      </c>
      <c r="E57" s="99">
        <v>375</v>
      </c>
    </row>
    <row r="58" spans="1:5" s="38" customFormat="1" ht="120" customHeight="1">
      <c r="A58" s="34"/>
      <c r="B58" s="102">
        <v>80148</v>
      </c>
      <c r="C58" s="35"/>
      <c r="D58" s="36" t="s">
        <v>33</v>
      </c>
      <c r="E58" s="37">
        <f>SUM(E59:E63)</f>
        <v>21525.86</v>
      </c>
    </row>
    <row r="59" spans="1:5" s="38" customFormat="1" ht="30">
      <c r="A59" s="75"/>
      <c r="B59" s="40"/>
      <c r="C59" s="41" t="s">
        <v>42</v>
      </c>
      <c r="D59" s="21" t="s">
        <v>44</v>
      </c>
      <c r="E59" s="43">
        <v>2131.7</v>
      </c>
    </row>
    <row r="60" spans="1:5" s="12" customFormat="1" ht="15">
      <c r="A60" s="67"/>
      <c r="B60" s="89"/>
      <c r="C60" s="113" t="s">
        <v>43</v>
      </c>
      <c r="D60" s="96" t="s">
        <v>45</v>
      </c>
      <c r="E60" s="99">
        <v>1050.69</v>
      </c>
    </row>
    <row r="61" spans="1:5" s="38" customFormat="1" ht="30">
      <c r="A61" s="112"/>
      <c r="B61" s="91"/>
      <c r="C61" s="113" t="s">
        <v>40</v>
      </c>
      <c r="D61" s="96" t="s">
        <v>41</v>
      </c>
      <c r="E61" s="97">
        <v>11788.84</v>
      </c>
    </row>
    <row r="62" spans="1:5" s="38" customFormat="1" ht="30">
      <c r="A62" s="112"/>
      <c r="B62" s="91"/>
      <c r="C62" s="113" t="s">
        <v>46</v>
      </c>
      <c r="D62" s="96" t="s">
        <v>50</v>
      </c>
      <c r="E62" s="97">
        <v>1218.12</v>
      </c>
    </row>
    <row r="63" spans="1:5" s="38" customFormat="1" ht="30">
      <c r="A63" s="112"/>
      <c r="B63" s="104"/>
      <c r="C63" s="113" t="s">
        <v>47</v>
      </c>
      <c r="D63" s="96" t="s">
        <v>51</v>
      </c>
      <c r="E63" s="97">
        <v>5336.51</v>
      </c>
    </row>
    <row r="64" spans="1:5" s="61" customFormat="1" ht="15">
      <c r="A64" s="34"/>
      <c r="B64" s="88">
        <v>80195</v>
      </c>
      <c r="C64" s="58"/>
      <c r="D64" s="59" t="s">
        <v>12</v>
      </c>
      <c r="E64" s="60">
        <f>SUM(E65:E67)</f>
        <v>293384.79000000004</v>
      </c>
    </row>
    <row r="65" spans="1:5" s="38" customFormat="1" ht="30">
      <c r="A65" s="34"/>
      <c r="B65" s="69"/>
      <c r="C65" s="70" t="s">
        <v>52</v>
      </c>
      <c r="D65" s="71" t="s">
        <v>53</v>
      </c>
      <c r="E65" s="37">
        <v>51621.5</v>
      </c>
    </row>
    <row r="66" spans="1:5" s="38" customFormat="1" ht="16.5" customHeight="1">
      <c r="A66" s="34"/>
      <c r="B66" s="82"/>
      <c r="C66" s="84" t="s">
        <v>4</v>
      </c>
      <c r="D66" s="85" t="s">
        <v>15</v>
      </c>
      <c r="E66" s="86" t="s">
        <v>4</v>
      </c>
    </row>
    <row r="67" spans="1:5" s="38" customFormat="1" ht="18" customHeight="1">
      <c r="A67" s="34"/>
      <c r="B67" s="88"/>
      <c r="C67" s="87" t="s">
        <v>43</v>
      </c>
      <c r="D67" s="83" t="s">
        <v>45</v>
      </c>
      <c r="E67" s="60">
        <v>241763.29</v>
      </c>
    </row>
    <row r="68" spans="1:5" s="38" customFormat="1" ht="108" customHeight="1" thickBot="1">
      <c r="A68" s="45"/>
      <c r="B68" s="48"/>
      <c r="C68" s="72" t="s">
        <v>4</v>
      </c>
      <c r="D68" s="73" t="s">
        <v>19</v>
      </c>
      <c r="E68" s="68" t="s">
        <v>4</v>
      </c>
    </row>
    <row r="69" spans="1:5" s="33" customFormat="1" ht="15.75">
      <c r="A69" s="17">
        <v>852</v>
      </c>
      <c r="B69" s="17" t="s">
        <v>4</v>
      </c>
      <c r="C69" s="18" t="s">
        <v>4</v>
      </c>
      <c r="D69" s="19" t="s">
        <v>14</v>
      </c>
      <c r="E69" s="20">
        <f>SUM(E70,)</f>
        <v>3242889.21</v>
      </c>
    </row>
    <row r="70" spans="1:5" s="38" customFormat="1" ht="15">
      <c r="A70" s="34"/>
      <c r="B70" s="34">
        <v>85231</v>
      </c>
      <c r="C70" s="35"/>
      <c r="D70" s="36" t="s">
        <v>13</v>
      </c>
      <c r="E70" s="37">
        <f>SUM(E71:E82)</f>
        <v>3242889.21</v>
      </c>
    </row>
    <row r="71" spans="1:5" s="38" customFormat="1" ht="30">
      <c r="A71" s="39"/>
      <c r="B71" s="40"/>
      <c r="C71" s="41" t="s">
        <v>38</v>
      </c>
      <c r="D71" s="21" t="s">
        <v>39</v>
      </c>
      <c r="E71" s="43">
        <v>2670391</v>
      </c>
    </row>
    <row r="72" spans="1:5" s="38" customFormat="1" ht="30">
      <c r="A72" s="75"/>
      <c r="B72" s="34"/>
      <c r="C72" s="55" t="s">
        <v>4</v>
      </c>
      <c r="D72" s="56" t="s">
        <v>17</v>
      </c>
      <c r="E72" s="94" t="s">
        <v>4</v>
      </c>
    </row>
    <row r="73" spans="1:5" s="38" customFormat="1" ht="30">
      <c r="A73" s="91"/>
      <c r="B73" s="90"/>
      <c r="C73" s="41" t="s">
        <v>52</v>
      </c>
      <c r="D73" s="21" t="s">
        <v>53</v>
      </c>
      <c r="E73" s="43">
        <v>510000</v>
      </c>
    </row>
    <row r="74" spans="1:5" s="38" customFormat="1" ht="15">
      <c r="A74" s="34"/>
      <c r="B74" s="88"/>
      <c r="C74" s="55" t="s">
        <v>4</v>
      </c>
      <c r="D74" s="56" t="s">
        <v>16</v>
      </c>
      <c r="E74" s="57" t="s">
        <v>4</v>
      </c>
    </row>
    <row r="75" spans="1:5" s="12" customFormat="1" ht="30">
      <c r="A75" s="67"/>
      <c r="B75" s="89"/>
      <c r="C75" s="74" t="s">
        <v>42</v>
      </c>
      <c r="D75" s="21" t="s">
        <v>44</v>
      </c>
      <c r="E75" s="81">
        <v>3449</v>
      </c>
    </row>
    <row r="76" spans="1:5" s="12" customFormat="1" ht="75">
      <c r="A76" s="67"/>
      <c r="B76" s="89"/>
      <c r="C76" s="77"/>
      <c r="D76" s="79" t="s">
        <v>58</v>
      </c>
      <c r="E76" s="80" t="s">
        <v>4</v>
      </c>
    </row>
    <row r="77" spans="1:5" s="12" customFormat="1" ht="15">
      <c r="A77" s="67"/>
      <c r="B77" s="89"/>
      <c r="C77" s="74" t="s">
        <v>43</v>
      </c>
      <c r="D77" s="78" t="s">
        <v>45</v>
      </c>
      <c r="E77" s="76">
        <v>22400</v>
      </c>
    </row>
    <row r="78" spans="1:5" s="12" customFormat="1" ht="18" customHeight="1">
      <c r="A78" s="67"/>
      <c r="B78" s="89"/>
      <c r="C78" s="77"/>
      <c r="D78" s="79" t="s">
        <v>18</v>
      </c>
      <c r="E78" s="80" t="s">
        <v>4</v>
      </c>
    </row>
    <row r="79" spans="1:5" s="12" customFormat="1" ht="30">
      <c r="A79" s="34"/>
      <c r="B79" s="88"/>
      <c r="C79" s="74" t="s">
        <v>40</v>
      </c>
      <c r="D79" s="78" t="s">
        <v>41</v>
      </c>
      <c r="E79" s="76">
        <v>30613</v>
      </c>
    </row>
    <row r="80" spans="1:5" s="12" customFormat="1" ht="90">
      <c r="A80" s="67"/>
      <c r="B80" s="89"/>
      <c r="C80" s="77"/>
      <c r="D80" s="79" t="s">
        <v>61</v>
      </c>
      <c r="E80" s="80"/>
    </row>
    <row r="81" spans="1:5" s="12" customFormat="1" ht="30">
      <c r="A81" s="67"/>
      <c r="B81" s="89"/>
      <c r="C81" s="74" t="s">
        <v>46</v>
      </c>
      <c r="D81" s="78" t="s">
        <v>50</v>
      </c>
      <c r="E81" s="76">
        <v>6036.21</v>
      </c>
    </row>
    <row r="82" spans="1:5" s="12" customFormat="1" ht="90">
      <c r="A82" s="100"/>
      <c r="B82" s="116"/>
      <c r="C82" s="77"/>
      <c r="D82" s="79" t="s">
        <v>62</v>
      </c>
      <c r="E82" s="80" t="s">
        <v>4</v>
      </c>
    </row>
    <row r="83" spans="1:5" s="38" customFormat="1" ht="15">
      <c r="A83" s="82"/>
      <c r="B83" s="82"/>
      <c r="C83" s="87"/>
      <c r="D83" s="92"/>
      <c r="E83" s="93" t="s">
        <v>34</v>
      </c>
    </row>
    <row r="84" spans="1:5" s="38" customFormat="1" ht="15.75" thickBot="1">
      <c r="A84" s="48"/>
      <c r="B84" s="48"/>
      <c r="C84" s="46"/>
      <c r="D84" s="50"/>
      <c r="E84" s="49"/>
    </row>
    <row r="85" spans="1:5" s="33" customFormat="1" ht="15.75">
      <c r="A85" s="95">
        <v>855</v>
      </c>
      <c r="B85" s="17" t="s">
        <v>4</v>
      </c>
      <c r="C85" s="18" t="s">
        <v>4</v>
      </c>
      <c r="D85" s="19" t="s">
        <v>20</v>
      </c>
      <c r="E85" s="20">
        <f>SUM(E86)</f>
        <v>99656</v>
      </c>
    </row>
    <row r="86" spans="1:5" s="61" customFormat="1" ht="30">
      <c r="A86" s="40"/>
      <c r="B86" s="88">
        <v>85595</v>
      </c>
      <c r="C86" s="58"/>
      <c r="D86" s="59" t="s">
        <v>35</v>
      </c>
      <c r="E86" s="60">
        <f>SUM(E87:E89)</f>
        <v>99656</v>
      </c>
    </row>
    <row r="87" spans="1:5" s="38" customFormat="1" ht="18" customHeight="1">
      <c r="A87" s="34"/>
      <c r="B87" s="40"/>
      <c r="C87" s="70" t="s">
        <v>52</v>
      </c>
      <c r="D87" s="71" t="s">
        <v>53</v>
      </c>
      <c r="E87" s="37">
        <v>97361</v>
      </c>
    </row>
    <row r="88" spans="1:5" s="12" customFormat="1" ht="30">
      <c r="A88" s="67"/>
      <c r="B88" s="67"/>
      <c r="C88" s="98" t="s">
        <v>40</v>
      </c>
      <c r="D88" s="96" t="s">
        <v>41</v>
      </c>
      <c r="E88" s="99">
        <v>1935.86</v>
      </c>
    </row>
    <row r="89" spans="1:5" s="12" customFormat="1" ht="30.75" thickBot="1">
      <c r="A89" s="100"/>
      <c r="B89" s="100"/>
      <c r="C89" s="98" t="s">
        <v>46</v>
      </c>
      <c r="D89" s="21" t="s">
        <v>50</v>
      </c>
      <c r="E89" s="103">
        <v>359.14</v>
      </c>
    </row>
    <row r="90" spans="1:5" s="3" customFormat="1" ht="16.5" thickBot="1">
      <c r="A90" s="16"/>
      <c r="B90" s="16"/>
      <c r="C90" s="7"/>
      <c r="D90" s="22" t="s">
        <v>3</v>
      </c>
      <c r="E90" s="23">
        <f>SUM(E35,E69,E85,E30)</f>
        <v>4533203.71</v>
      </c>
    </row>
    <row r="91" spans="1:5" s="3" customFormat="1" ht="409.5" customHeight="1">
      <c r="A91" s="16"/>
      <c r="B91" s="16"/>
      <c r="C91" s="7"/>
      <c r="D91" s="117"/>
      <c r="E91" s="118"/>
    </row>
    <row r="92" ht="409.5" customHeight="1">
      <c r="E92" s="93" t="s">
        <v>59</v>
      </c>
    </row>
    <row r="96" ht="12.75">
      <c r="E96" s="105"/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1" r:id="rId1"/>
  <rowBreaks count="3" manualBreakCount="3">
    <brk id="25" max="4" man="1"/>
    <brk id="54" max="4" man="1"/>
    <brk id="8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2022-10-06T08:12:43Z</cp:lastPrinted>
  <dcterms:created xsi:type="dcterms:W3CDTF">2009-11-15T12:18:49Z</dcterms:created>
  <dcterms:modified xsi:type="dcterms:W3CDTF">2022-10-06T08:13:24Z</dcterms:modified>
  <cp:category/>
  <cp:version/>
  <cp:contentType/>
  <cp:contentStatus/>
</cp:coreProperties>
</file>