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'Arkusz1'!$A$1:$E$93</definedName>
  </definedNames>
  <calcPr fullCalcOnLoad="1"/>
</workbook>
</file>

<file path=xl/sharedStrings.xml><?xml version="1.0" encoding="utf-8"?>
<sst xmlns="http://schemas.openxmlformats.org/spreadsheetml/2006/main" count="173" uniqueCount="65">
  <si>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</si>
  <si>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</si>
  <si>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</si>
  <si>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</si>
  <si>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</si>
  <si>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</si>
  <si>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</si>
  <si>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</si>
  <si>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</si>
  <si>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</si>
  <si>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</si>
  <si>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</si>
  <si>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</si>
  <si>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</si>
  <si>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</si>
  <si>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</si>
  <si>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</si>
  <si>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</si>
  <si>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</si>
  <si>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</si>
  <si>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</si>
  <si>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</si>
  <si>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</si>
  <si>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</si>
  <si>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</si>
  <si>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</si>
  <si>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</si>
  <si>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</si>
  <si>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</si>
  <si>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</si>
  <si>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</si>
  <si>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</si>
  <si>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</si>
  <si>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</si>
  <si>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</si>
  <si>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</si>
  <si>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</si>
  <si>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</si>
  <si>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</si>
  <si>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</si>
  <si>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</si>
  <si>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</si>
  <si>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</si>
  <si>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</si>
  <si>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</si>
  <si>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</si>
  <si>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</si>
  <si>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</si>
  <si>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</si>
  <si>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</si>
  <si>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</si>
  <si>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</si>
  <si>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</si>
  <si>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>Edukacyjna opieka wychowawcza</t>
  </si>
  <si>
    <t>Pomoc materialna dla uczniów o charakterze socjalnym</t>
  </si>
  <si>
    <t xml:space="preserve">* wpływy na stypendia i zasiłki dla uczniów z Ukrainy                     </t>
  </si>
  <si>
    <r>
      <t xml:space="preserve">Pomoc materialna dla uczniów o charakterze socjalnym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stypendia i zasiłki dla uczniów z Ukrainy        </t>
    </r>
    <r>
      <rPr>
        <sz val="12"/>
        <rFont val="Arial CE"/>
        <family val="0"/>
      </rPr>
      <t xml:space="preserve">  </t>
    </r>
  </si>
  <si>
    <r>
      <rPr>
        <i/>
        <sz val="12"/>
        <rFont val="Arial"/>
        <family val="2"/>
      </rPr>
      <t xml:space="preserve">* wydatki na obsługę zadania dot. nadawania numerów PESEL - 1 305,21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- 2  676,82 zł                            * wydatki na wprowadzenie numeru PESEL, imienia i nazwiska, adresu poczty elektronicznej oraz numeru telefonu komórkowego do rejestru danych kontaktowych oraz na potwierdzenie profilu zaufanego - 4,98  zł      </t>
    </r>
  </si>
  <si>
    <r>
      <rPr>
        <i/>
        <sz val="12"/>
        <rFont val="Arial"/>
        <family val="2"/>
      </rPr>
      <t>* wydatki na obsługę zadania dot. nadawania numerów PESEL - 189,69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- 507,18 zł                                                                                                                                                                                                       </t>
    </r>
  </si>
  <si>
    <t>2340</t>
  </si>
  <si>
    <t>Dotacja celowa dla jednostki spoza sektora finansów publicznych na finansowanie lub dofinansowanie zadań bieżących związanych z pomocą obywatelom Ukrainy</t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</si>
  <si>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- 605 384,00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1 785,11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- 4,98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</si>
  <si>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5 do Zarządzenia Nr 129/2023
Burmistrza Miasta i Gminy Kępno z dnia 25 lipca 2023 roku
w sprawie zmian w budżecie Gminy Kępno na 2023 r.</t>
  </si>
  <si>
    <r>
      <t xml:space="preserve">Zapewnienie uczniom prawa do bezpłatnego dostępu do podręczników, materiałów edukacyjnych lub materiałów ćwiczeniowych                                                                                                             </t>
    </r>
    <r>
      <rPr>
        <i/>
        <sz val="12"/>
        <rFont val="Arial CE"/>
        <family val="0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</si>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</sst>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4" fontId="2" fillId="0" borderId="36" xfId="0" applyNumberFormat="1" applyFont="1" applyBorder="1" applyAlignment="1">
      <alignment horizontal="right" vertical="top"/>
    </xf>
    <xf numFmtId="49" fontId="6" fillId="0" borderId="37" xfId="0" applyNumberFormat="1" applyFont="1" applyBorder="1" applyAlignment="1" applyProtection="1">
      <alignment horizontal="center" vertical="top" wrapText="1"/>
      <protection locked="0"/>
    </xf>
    <xf numFmtId="49" fontId="6" fillId="0" borderId="37" xfId="0" applyNumberFormat="1" applyFont="1" applyBorder="1" applyAlignment="1" applyProtection="1">
      <alignment horizontal="left" vertical="top" wrapText="1"/>
      <protection locked="0"/>
    </xf>
    <xf numFmtId="44" fontId="1" fillId="0" borderId="38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Border="1" applyAlignment="1" applyProtection="1">
      <alignment horizontal="left" vertical="center" wrapText="1"/>
      <protection locked="0"/>
    </xf>
    <xf numFmtId="49" fontId="1" fillId="0" borderId="38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44" fontId="1" fillId="0" borderId="21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49" fontId="2" fillId="0" borderId="40" xfId="0" applyNumberFormat="1" applyFont="1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2" fillId="0" borderId="43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44" fontId="1" fillId="0" borderId="22" xfId="0" applyNumberFormat="1" applyFont="1" applyFill="1" applyBorder="1" applyAlignment="1">
      <alignment vertical="top"/>
    </xf>
    <xf numFmtId="44" fontId="1" fillId="0" borderId="16" xfId="0" applyNumberFormat="1" applyFont="1" applyFill="1" applyBorder="1" applyAlignment="1">
      <alignment vertical="top"/>
    </xf>
    <xf numFmtId="0" fontId="1" fillId="0" borderId="45" xfId="0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vertical="top" wrapText="1"/>
    </xf>
    <xf numFmtId="44" fontId="1" fillId="0" borderId="38" xfId="0" applyNumberFormat="1" applyFont="1" applyFill="1" applyBorder="1" applyAlignment="1">
      <alignment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60" zoomScalePageLayoutView="0" workbookViewId="0" topLeftCell="A79">
      <selection activeCell="F106" sqref="F105:F106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3" width="10.57421875" style="5" customWidth="1"/>
    <col min="4" max="4" width="59.00390625" style="4" customWidth="1"/>
    <col min="5" max="5" width="28.140625" style="4" customWidth="1"/>
  </cols>
  <sheetData>
    <row r="1" spans="1:11" ht="38.25" customHeight="1">
      <c r="A1" s="121" t="s">
        <v>62</v>
      </c>
      <c r="B1" s="122"/>
      <c r="C1" s="122"/>
      <c r="D1" s="122"/>
      <c r="E1" s="122"/>
      <c r="G1" s="32"/>
      <c r="K1" s="32"/>
    </row>
    <row r="2" spans="1:6" ht="86.25" customHeight="1">
      <c r="A2" s="119" t="s">
        <v>34</v>
      </c>
      <c r="B2" s="120"/>
      <c r="C2" s="120"/>
      <c r="D2" s="120"/>
      <c r="E2" s="120"/>
      <c r="F2" s="1"/>
    </row>
    <row r="3" ht="13.5" thickBot="1"/>
    <row r="4" spans="1:5" ht="16.5" thickBot="1">
      <c r="A4" s="123" t="s">
        <v>8</v>
      </c>
      <c r="B4" s="124"/>
      <c r="C4" s="124"/>
      <c r="D4" s="124"/>
      <c r="E4" s="125"/>
    </row>
    <row r="5" ht="13.5" thickBot="1"/>
    <row r="6" spans="1:5" s="2" customFormat="1" ht="16.5" thickBot="1">
      <c r="A6" s="11" t="s">
        <v>5</v>
      </c>
      <c r="B6" s="12" t="s">
        <v>6</v>
      </c>
      <c r="C6" s="8" t="s">
        <v>1</v>
      </c>
      <c r="D6" s="12" t="s">
        <v>2</v>
      </c>
      <c r="E6" s="7" t="s">
        <v>0</v>
      </c>
    </row>
    <row r="7" spans="1:5" s="2" customFormat="1" ht="15.75">
      <c r="A7" s="18">
        <v>758</v>
      </c>
      <c r="B7" s="18" t="s">
        <v>4</v>
      </c>
      <c r="C7" s="19" t="s">
        <v>4</v>
      </c>
      <c r="D7" s="77" t="s">
        <v>36</v>
      </c>
      <c r="E7" s="20">
        <f>SUM(E8)</f>
        <v>2079224</v>
      </c>
    </row>
    <row r="8" spans="1:5" s="34" customFormat="1" ht="15">
      <c r="A8" s="21"/>
      <c r="B8" s="21">
        <v>75814</v>
      </c>
      <c r="C8" s="33"/>
      <c r="D8" s="78" t="s">
        <v>37</v>
      </c>
      <c r="E8" s="29">
        <f>SUM(E9)</f>
        <v>2079224</v>
      </c>
    </row>
    <row r="9" spans="1:5" s="34" customFormat="1" ht="45">
      <c r="A9" s="35"/>
      <c r="B9" s="31"/>
      <c r="C9" s="36" t="s">
        <v>21</v>
      </c>
      <c r="D9" s="37" t="s">
        <v>22</v>
      </c>
      <c r="E9" s="117">
        <v>2079224</v>
      </c>
    </row>
    <row r="10" spans="1:5" s="34" customFormat="1" ht="108.75" customHeight="1" thickBot="1">
      <c r="A10" s="38"/>
      <c r="B10" s="39"/>
      <c r="C10" s="40" t="s">
        <v>4</v>
      </c>
      <c r="D10" s="79" t="s">
        <v>38</v>
      </c>
      <c r="E10" s="41" t="s">
        <v>4</v>
      </c>
    </row>
    <row r="11" spans="1:5" s="2" customFormat="1" ht="15.75">
      <c r="A11" s="18">
        <v>801</v>
      </c>
      <c r="B11" s="18" t="s">
        <v>4</v>
      </c>
      <c r="C11" s="19" t="s">
        <v>4</v>
      </c>
      <c r="D11" s="65" t="s">
        <v>10</v>
      </c>
      <c r="E11" s="20">
        <f>SUM(E12)</f>
        <v>34900</v>
      </c>
    </row>
    <row r="12" spans="1:5" s="34" customFormat="1" ht="15">
      <c r="A12" s="21"/>
      <c r="B12" s="21">
        <v>80195</v>
      </c>
      <c r="C12" s="33"/>
      <c r="D12" s="66" t="s">
        <v>7</v>
      </c>
      <c r="E12" s="29">
        <f>SUM(E13)</f>
        <v>34900</v>
      </c>
    </row>
    <row r="13" spans="1:5" s="34" customFormat="1" ht="45">
      <c r="A13" s="35"/>
      <c r="B13" s="31"/>
      <c r="C13" s="36" t="s">
        <v>21</v>
      </c>
      <c r="D13" s="37" t="s">
        <v>22</v>
      </c>
      <c r="E13" s="24">
        <v>34900</v>
      </c>
    </row>
    <row r="14" spans="1:5" s="34" customFormat="1" ht="36" customHeight="1" thickBot="1">
      <c r="A14" s="38"/>
      <c r="B14" s="39"/>
      <c r="C14" s="40" t="s">
        <v>4</v>
      </c>
      <c r="D14" s="67" t="s">
        <v>19</v>
      </c>
      <c r="E14" s="41" t="s">
        <v>4</v>
      </c>
    </row>
    <row r="15" spans="1:5" s="2" customFormat="1" ht="15.75">
      <c r="A15" s="14">
        <v>852</v>
      </c>
      <c r="B15" s="14" t="s">
        <v>4</v>
      </c>
      <c r="C15" s="15" t="s">
        <v>4</v>
      </c>
      <c r="D15" s="68" t="s">
        <v>14</v>
      </c>
      <c r="E15" s="16">
        <f>SUM(E16)</f>
        <v>653176.09</v>
      </c>
    </row>
    <row r="16" spans="1:5" s="34" customFormat="1" ht="15">
      <c r="A16" s="73"/>
      <c r="B16" s="73">
        <v>85231</v>
      </c>
      <c r="C16" s="74"/>
      <c r="D16" s="75" t="s">
        <v>13</v>
      </c>
      <c r="E16" s="27">
        <f>SUM(E17)</f>
        <v>653176.09</v>
      </c>
    </row>
    <row r="17" spans="1:5" s="34" customFormat="1" ht="45">
      <c r="A17" s="30"/>
      <c r="B17" s="21"/>
      <c r="C17" s="45" t="s">
        <v>21</v>
      </c>
      <c r="D17" s="60" t="s">
        <v>22</v>
      </c>
      <c r="E17" s="22">
        <v>653176.09</v>
      </c>
    </row>
    <row r="18" spans="1:5" s="34" customFormat="1" ht="184.5" customHeight="1" thickBot="1">
      <c r="A18" s="38"/>
      <c r="B18" s="39"/>
      <c r="C18" s="40" t="s">
        <v>4</v>
      </c>
      <c r="D18" s="67" t="s">
        <v>61</v>
      </c>
      <c r="E18" s="41" t="s">
        <v>4</v>
      </c>
    </row>
    <row r="19" spans="1:5" s="2" customFormat="1" ht="15.75">
      <c r="A19" s="14">
        <v>854</v>
      </c>
      <c r="B19" s="14" t="s">
        <v>4</v>
      </c>
      <c r="C19" s="15" t="s">
        <v>4</v>
      </c>
      <c r="D19" s="68" t="s">
        <v>53</v>
      </c>
      <c r="E19" s="16">
        <f>SUM(E20)</f>
        <v>2976</v>
      </c>
    </row>
    <row r="20" spans="1:5" s="34" customFormat="1" ht="15">
      <c r="A20" s="21"/>
      <c r="B20" s="21">
        <v>85415</v>
      </c>
      <c r="C20" s="33"/>
      <c r="D20" s="66" t="s">
        <v>54</v>
      </c>
      <c r="E20" s="29">
        <f>SUM(E21)</f>
        <v>2976</v>
      </c>
    </row>
    <row r="21" spans="1:5" s="34" customFormat="1" ht="45">
      <c r="A21" s="35"/>
      <c r="B21" s="31"/>
      <c r="C21" s="36" t="s">
        <v>21</v>
      </c>
      <c r="D21" s="37" t="s">
        <v>22</v>
      </c>
      <c r="E21" s="24">
        <v>2976</v>
      </c>
    </row>
    <row r="22" spans="1:5" s="34" customFormat="1" ht="32.25" customHeight="1">
      <c r="A22" s="42"/>
      <c r="B22" s="28"/>
      <c r="C22" s="43" t="s">
        <v>4</v>
      </c>
      <c r="D22" s="69" t="s">
        <v>55</v>
      </c>
      <c r="E22" s="23" t="s">
        <v>4</v>
      </c>
    </row>
    <row r="23" spans="1:5" s="2" customFormat="1" ht="15.75">
      <c r="A23" s="14">
        <v>855</v>
      </c>
      <c r="B23" s="14" t="s">
        <v>4</v>
      </c>
      <c r="C23" s="15" t="s">
        <v>4</v>
      </c>
      <c r="D23" s="68" t="s">
        <v>17</v>
      </c>
      <c r="E23" s="16">
        <f>SUM(E24)</f>
        <v>100805.84</v>
      </c>
    </row>
    <row r="24" spans="1:5" s="34" customFormat="1" ht="15">
      <c r="A24" s="21"/>
      <c r="B24" s="21">
        <v>85595</v>
      </c>
      <c r="C24" s="33"/>
      <c r="D24" s="66" t="s">
        <v>7</v>
      </c>
      <c r="E24" s="29">
        <f>SUM(E25)</f>
        <v>100805.84</v>
      </c>
    </row>
    <row r="25" spans="1:5" s="34" customFormat="1" ht="45">
      <c r="A25" s="35"/>
      <c r="B25" s="31"/>
      <c r="C25" s="36" t="s">
        <v>21</v>
      </c>
      <c r="D25" s="37" t="s">
        <v>22</v>
      </c>
      <c r="E25" s="24">
        <v>100805.84</v>
      </c>
    </row>
    <row r="26" spans="1:5" s="34" customFormat="1" ht="15.75" thickBot="1">
      <c r="A26" s="42"/>
      <c r="B26" s="28"/>
      <c r="C26" s="43" t="s">
        <v>4</v>
      </c>
      <c r="D26" s="69" t="s">
        <v>18</v>
      </c>
      <c r="E26" s="23" t="s">
        <v>4</v>
      </c>
    </row>
    <row r="27" spans="1:5" s="3" customFormat="1" ht="16.5" thickBot="1">
      <c r="A27" s="13"/>
      <c r="B27" s="13"/>
      <c r="C27" s="6"/>
      <c r="D27" s="70" t="s">
        <v>11</v>
      </c>
      <c r="E27" s="17">
        <f>SUM(E11,E15,E23,E7,E19)</f>
        <v>2871081.9299999997</v>
      </c>
    </row>
    <row r="28" spans="1:5" s="34" customFormat="1" ht="15">
      <c r="A28" s="44"/>
      <c r="B28" s="44"/>
      <c r="C28" s="45"/>
      <c r="D28" s="71"/>
      <c r="E28" s="46" t="s">
        <v>51</v>
      </c>
    </row>
    <row r="29" spans="1:5" s="34" customFormat="1" ht="15.75" thickBot="1">
      <c r="A29" s="47"/>
      <c r="B29" s="47"/>
      <c r="C29" s="40"/>
      <c r="D29" s="72"/>
      <c r="E29" s="48"/>
    </row>
    <row r="30" spans="1:5" ht="16.5" thickBot="1">
      <c r="A30" s="126" t="s">
        <v>9</v>
      </c>
      <c r="B30" s="127"/>
      <c r="C30" s="127"/>
      <c r="D30" s="127"/>
      <c r="E30" s="128"/>
    </row>
    <row r="31" spans="1:5" ht="16.5" thickBot="1">
      <c r="A31" s="6"/>
      <c r="B31"/>
      <c r="C31" s="4"/>
      <c r="E31"/>
    </row>
    <row r="32" spans="1:5" s="2" customFormat="1" ht="16.5" thickBot="1">
      <c r="A32" s="11" t="s">
        <v>5</v>
      </c>
      <c r="B32" s="12" t="s">
        <v>6</v>
      </c>
      <c r="C32" s="8" t="s">
        <v>1</v>
      </c>
      <c r="D32" s="12" t="s">
        <v>2</v>
      </c>
      <c r="E32" s="7" t="s">
        <v>0</v>
      </c>
    </row>
    <row r="33" spans="1:5" s="2" customFormat="1" ht="15.75">
      <c r="A33" s="26">
        <v>801</v>
      </c>
      <c r="B33" s="14" t="s">
        <v>4</v>
      </c>
      <c r="C33" s="15" t="s">
        <v>4</v>
      </c>
      <c r="D33" s="94" t="s">
        <v>10</v>
      </c>
      <c r="E33" s="16">
        <f>SUM(E34,E41,E49,E56,E64,E62)</f>
        <v>2114124</v>
      </c>
    </row>
    <row r="34" spans="1:5" s="34" customFormat="1" ht="120">
      <c r="A34" s="31"/>
      <c r="B34" s="73">
        <v>80101</v>
      </c>
      <c r="C34" s="33"/>
      <c r="D34" s="78" t="s">
        <v>42</v>
      </c>
      <c r="E34" s="129">
        <f>SUM(E35:E40)</f>
        <v>1235191.67</v>
      </c>
    </row>
    <row r="35" spans="1:5" s="34" customFormat="1" ht="30">
      <c r="A35" s="21"/>
      <c r="B35" s="25"/>
      <c r="C35" s="36" t="s">
        <v>25</v>
      </c>
      <c r="D35" s="80" t="s">
        <v>27</v>
      </c>
      <c r="E35" s="117">
        <v>98396.75</v>
      </c>
    </row>
    <row r="36" spans="1:5" s="34" customFormat="1" ht="32.25" customHeight="1">
      <c r="A36" s="21"/>
      <c r="B36" s="25"/>
      <c r="C36" s="36" t="s">
        <v>26</v>
      </c>
      <c r="D36" s="80" t="s">
        <v>28</v>
      </c>
      <c r="E36" s="117">
        <v>50403.4</v>
      </c>
    </row>
    <row r="37" spans="1:5" s="34" customFormat="1" ht="30">
      <c r="A37" s="49"/>
      <c r="B37" s="50"/>
      <c r="C37" s="96" t="s">
        <v>23</v>
      </c>
      <c r="D37" s="97" t="s">
        <v>24</v>
      </c>
      <c r="E37" s="130">
        <v>135686.32</v>
      </c>
    </row>
    <row r="38" spans="1:5" s="34" customFormat="1" ht="30">
      <c r="A38" s="49"/>
      <c r="B38" s="50"/>
      <c r="C38" s="96" t="s">
        <v>43</v>
      </c>
      <c r="D38" s="97" t="s">
        <v>44</v>
      </c>
      <c r="E38" s="130">
        <v>737343.89</v>
      </c>
    </row>
    <row r="39" spans="1:5" s="34" customFormat="1" ht="47.25" customHeight="1">
      <c r="A39" s="49"/>
      <c r="B39" s="50"/>
      <c r="C39" s="96" t="s">
        <v>29</v>
      </c>
      <c r="D39" s="97" t="s">
        <v>30</v>
      </c>
      <c r="E39" s="130">
        <v>166993.85</v>
      </c>
    </row>
    <row r="40" spans="1:5" s="34" customFormat="1" ht="30">
      <c r="A40" s="49"/>
      <c r="B40" s="100"/>
      <c r="C40" s="96" t="s">
        <v>45</v>
      </c>
      <c r="D40" s="97" t="s">
        <v>46</v>
      </c>
      <c r="E40" s="130">
        <v>46367.46</v>
      </c>
    </row>
    <row r="41" spans="1:5" s="34" customFormat="1" ht="120">
      <c r="A41" s="21"/>
      <c r="B41" s="73">
        <v>80104</v>
      </c>
      <c r="C41" s="33"/>
      <c r="D41" s="78" t="s">
        <v>47</v>
      </c>
      <c r="E41" s="129">
        <f>SUM(E42:E48)</f>
        <v>576249</v>
      </c>
    </row>
    <row r="42" spans="1:5" s="34" customFormat="1" ht="45">
      <c r="A42" s="21"/>
      <c r="B42" s="25"/>
      <c r="C42" s="36" t="s">
        <v>59</v>
      </c>
      <c r="D42" s="80" t="s">
        <v>60</v>
      </c>
      <c r="E42" s="117">
        <v>138922.56</v>
      </c>
    </row>
    <row r="43" spans="1:5" s="34" customFormat="1" ht="30">
      <c r="A43" s="21"/>
      <c r="B43" s="25"/>
      <c r="C43" s="36" t="s">
        <v>25</v>
      </c>
      <c r="D43" s="80" t="s">
        <v>27</v>
      </c>
      <c r="E43" s="117">
        <v>136200</v>
      </c>
    </row>
    <row r="44" spans="1:5" s="34" customFormat="1" ht="32.25" customHeight="1">
      <c r="A44" s="21"/>
      <c r="B44" s="25"/>
      <c r="C44" s="36" t="s">
        <v>26</v>
      </c>
      <c r="D44" s="80" t="s">
        <v>28</v>
      </c>
      <c r="E44" s="117">
        <v>700</v>
      </c>
    </row>
    <row r="45" spans="1:5" s="9" customFormat="1" ht="30">
      <c r="A45" s="21"/>
      <c r="B45" s="25"/>
      <c r="C45" s="96" t="s">
        <v>23</v>
      </c>
      <c r="D45" s="97" t="s">
        <v>24</v>
      </c>
      <c r="E45" s="130">
        <v>142700.38</v>
      </c>
    </row>
    <row r="46" spans="1:5" s="34" customFormat="1" ht="30">
      <c r="A46" s="49"/>
      <c r="B46" s="50"/>
      <c r="C46" s="96" t="s">
        <v>43</v>
      </c>
      <c r="D46" s="97" t="s">
        <v>44</v>
      </c>
      <c r="E46" s="130">
        <v>97076.15</v>
      </c>
    </row>
    <row r="47" spans="1:5" s="34" customFormat="1" ht="48.75" customHeight="1">
      <c r="A47" s="49"/>
      <c r="B47" s="50"/>
      <c r="C47" s="96" t="s">
        <v>29</v>
      </c>
      <c r="D47" s="97" t="s">
        <v>30</v>
      </c>
      <c r="E47" s="130">
        <v>45465.42</v>
      </c>
    </row>
    <row r="48" spans="1:5" s="34" customFormat="1" ht="30">
      <c r="A48" s="49"/>
      <c r="B48" s="98"/>
      <c r="C48" s="99" t="s">
        <v>45</v>
      </c>
      <c r="D48" s="97" t="s">
        <v>46</v>
      </c>
      <c r="E48" s="130">
        <v>15184.49</v>
      </c>
    </row>
    <row r="49" spans="1:5" s="34" customFormat="1" ht="135">
      <c r="A49" s="21"/>
      <c r="B49" s="25">
        <v>80107</v>
      </c>
      <c r="C49" s="33"/>
      <c r="D49" s="105" t="s">
        <v>49</v>
      </c>
      <c r="E49" s="118">
        <f>SUM(E50:E53)</f>
        <v>30713.76</v>
      </c>
    </row>
    <row r="50" spans="1:5" s="9" customFormat="1" ht="30">
      <c r="A50" s="30"/>
      <c r="B50" s="31"/>
      <c r="C50" s="99" t="s">
        <v>25</v>
      </c>
      <c r="D50" s="97" t="s">
        <v>27</v>
      </c>
      <c r="E50" s="130">
        <v>1539.08</v>
      </c>
    </row>
    <row r="51" spans="1:5" s="34" customFormat="1" ht="32.25" customHeight="1">
      <c r="A51" s="21"/>
      <c r="B51" s="25"/>
      <c r="C51" s="36" t="s">
        <v>26</v>
      </c>
      <c r="D51" s="80" t="s">
        <v>28</v>
      </c>
      <c r="E51" s="117">
        <v>1080</v>
      </c>
    </row>
    <row r="52" spans="1:5" s="34" customFormat="1" ht="30">
      <c r="A52" s="106"/>
      <c r="B52" s="49"/>
      <c r="C52" s="99" t="s">
        <v>43</v>
      </c>
      <c r="D52" s="97" t="s">
        <v>44</v>
      </c>
      <c r="E52" s="130">
        <v>23863.48</v>
      </c>
    </row>
    <row r="53" spans="1:5" s="34" customFormat="1" ht="30">
      <c r="A53" s="98"/>
      <c r="B53" s="100"/>
      <c r="C53" s="99" t="s">
        <v>29</v>
      </c>
      <c r="D53" s="97" t="s">
        <v>30</v>
      </c>
      <c r="E53" s="130">
        <v>4231.2</v>
      </c>
    </row>
    <row r="54" spans="1:5" s="34" customFormat="1" ht="15">
      <c r="A54" s="44"/>
      <c r="B54" s="44"/>
      <c r="C54" s="45"/>
      <c r="D54" s="101"/>
      <c r="E54" s="46" t="s">
        <v>48</v>
      </c>
    </row>
    <row r="55" spans="1:5" s="34" customFormat="1" ht="15">
      <c r="A55" s="102"/>
      <c r="B55" s="102"/>
      <c r="C55" s="43"/>
      <c r="D55" s="103"/>
      <c r="E55" s="104"/>
    </row>
    <row r="56" spans="1:5" s="34" customFormat="1" ht="136.5" customHeight="1">
      <c r="A56" s="21"/>
      <c r="B56" s="95">
        <v>80148</v>
      </c>
      <c r="C56" s="33"/>
      <c r="D56" s="78" t="s">
        <v>50</v>
      </c>
      <c r="E56" s="129">
        <f>SUM(E57:E61)</f>
        <v>44285.02</v>
      </c>
    </row>
    <row r="57" spans="1:5" s="34" customFormat="1" ht="30">
      <c r="A57" s="30"/>
      <c r="B57" s="31"/>
      <c r="C57" s="36" t="s">
        <v>25</v>
      </c>
      <c r="D57" s="80" t="s">
        <v>27</v>
      </c>
      <c r="E57" s="117">
        <v>3105.45</v>
      </c>
    </row>
    <row r="58" spans="1:5" s="9" customFormat="1" ht="31.5" customHeight="1">
      <c r="A58" s="21"/>
      <c r="B58" s="25"/>
      <c r="C58" s="99" t="s">
        <v>26</v>
      </c>
      <c r="D58" s="97" t="s">
        <v>28</v>
      </c>
      <c r="E58" s="130">
        <v>1779.49</v>
      </c>
    </row>
    <row r="59" spans="1:5" s="34" customFormat="1" ht="30">
      <c r="A59" s="106"/>
      <c r="B59" s="49"/>
      <c r="C59" s="99" t="s">
        <v>23</v>
      </c>
      <c r="D59" s="97" t="s">
        <v>24</v>
      </c>
      <c r="E59" s="130">
        <v>27142.78</v>
      </c>
    </row>
    <row r="60" spans="1:5" s="34" customFormat="1" ht="50.25" customHeight="1">
      <c r="A60" s="106"/>
      <c r="B60" s="49"/>
      <c r="C60" s="99" t="s">
        <v>29</v>
      </c>
      <c r="D60" s="97" t="s">
        <v>30</v>
      </c>
      <c r="E60" s="130">
        <v>5678.56</v>
      </c>
    </row>
    <row r="61" spans="1:5" s="34" customFormat="1" ht="30">
      <c r="A61" s="106"/>
      <c r="B61" s="98"/>
      <c r="C61" s="99" t="s">
        <v>45</v>
      </c>
      <c r="D61" s="97" t="s">
        <v>46</v>
      </c>
      <c r="E61" s="130">
        <v>6578.74</v>
      </c>
    </row>
    <row r="62" spans="1:5" s="9" customFormat="1" ht="165">
      <c r="A62" s="21"/>
      <c r="B62" s="25">
        <v>80153</v>
      </c>
      <c r="C62" s="51"/>
      <c r="D62" s="52" t="s">
        <v>63</v>
      </c>
      <c r="E62" s="118">
        <f>SUM(E63)</f>
        <v>24936.62</v>
      </c>
    </row>
    <row r="63" spans="1:5" s="34" customFormat="1" ht="30">
      <c r="A63" s="21"/>
      <c r="B63" s="131"/>
      <c r="C63" s="132" t="s">
        <v>25</v>
      </c>
      <c r="D63" s="133" t="s">
        <v>27</v>
      </c>
      <c r="E63" s="27">
        <v>24936.62</v>
      </c>
    </row>
    <row r="64" spans="1:5" s="9" customFormat="1" ht="15">
      <c r="A64" s="21"/>
      <c r="B64" s="25">
        <v>80195</v>
      </c>
      <c r="C64" s="51"/>
      <c r="D64" s="52" t="s">
        <v>12</v>
      </c>
      <c r="E64" s="118">
        <f>SUM(E65:E67)</f>
        <v>202747.93</v>
      </c>
    </row>
    <row r="65" spans="1:5" s="34" customFormat="1" ht="30">
      <c r="A65" s="21"/>
      <c r="B65" s="54"/>
      <c r="C65" s="55" t="s">
        <v>31</v>
      </c>
      <c r="D65" s="56" t="s">
        <v>32</v>
      </c>
      <c r="E65" s="29">
        <v>34900</v>
      </c>
    </row>
    <row r="66" spans="1:5" s="34" customFormat="1" ht="15">
      <c r="A66" s="21"/>
      <c r="B66" s="21"/>
      <c r="C66" s="43" t="s">
        <v>4</v>
      </c>
      <c r="D66" s="85" t="s">
        <v>15</v>
      </c>
      <c r="E66" s="86" t="s">
        <v>4</v>
      </c>
    </row>
    <row r="67" spans="1:5" s="9" customFormat="1" ht="31.5" customHeight="1" thickBot="1">
      <c r="A67" s="39"/>
      <c r="B67" s="61"/>
      <c r="C67" s="113" t="s">
        <v>26</v>
      </c>
      <c r="D67" s="114" t="s">
        <v>28</v>
      </c>
      <c r="E67" s="134">
        <v>167847.93</v>
      </c>
    </row>
    <row r="68" spans="1:5" s="34" customFormat="1" ht="120.75" customHeight="1" hidden="1" thickBot="1">
      <c r="A68" s="39"/>
      <c r="B68" s="47"/>
      <c r="C68" s="57" t="s">
        <v>4</v>
      </c>
      <c r="D68" s="58" t="s">
        <v>33</v>
      </c>
      <c r="E68" s="59" t="s">
        <v>4</v>
      </c>
    </row>
    <row r="69" spans="1:5" s="2" customFormat="1" ht="15.75">
      <c r="A69" s="14">
        <v>852</v>
      </c>
      <c r="B69" s="14" t="s">
        <v>4</v>
      </c>
      <c r="C69" s="15" t="s">
        <v>4</v>
      </c>
      <c r="D69" s="68" t="s">
        <v>14</v>
      </c>
      <c r="E69" s="16">
        <f>SUM(E70,)</f>
        <v>653176.09</v>
      </c>
    </row>
    <row r="70" spans="1:5" s="34" customFormat="1" ht="15">
      <c r="A70" s="21"/>
      <c r="B70" s="21">
        <v>85231</v>
      </c>
      <c r="C70" s="33"/>
      <c r="D70" s="66" t="s">
        <v>13</v>
      </c>
      <c r="E70" s="29">
        <f>SUM(E71:E80)</f>
        <v>653176.09</v>
      </c>
    </row>
    <row r="71" spans="1:5" s="34" customFormat="1" ht="30">
      <c r="A71" s="35"/>
      <c r="B71" s="31"/>
      <c r="C71" s="36" t="s">
        <v>39</v>
      </c>
      <c r="D71" s="80" t="s">
        <v>40</v>
      </c>
      <c r="E71" s="24">
        <v>602200</v>
      </c>
    </row>
    <row r="72" spans="1:5" s="34" customFormat="1" ht="30">
      <c r="A72" s="30"/>
      <c r="B72" s="21"/>
      <c r="C72" s="45" t="s">
        <v>4</v>
      </c>
      <c r="D72" s="81" t="s">
        <v>41</v>
      </c>
      <c r="E72" s="82" t="s">
        <v>4</v>
      </c>
    </row>
    <row r="73" spans="1:5" s="34" customFormat="1" ht="33.75" customHeight="1">
      <c r="A73" s="49"/>
      <c r="C73" s="55" t="s">
        <v>31</v>
      </c>
      <c r="D73" s="83" t="s">
        <v>32</v>
      </c>
      <c r="E73" s="29">
        <v>45000</v>
      </c>
    </row>
    <row r="74" spans="1:5" s="34" customFormat="1" ht="15">
      <c r="A74" s="30"/>
      <c r="B74" s="30"/>
      <c r="C74" s="84" t="s">
        <v>4</v>
      </c>
      <c r="D74" s="85" t="s">
        <v>16</v>
      </c>
      <c r="E74" s="86" t="s">
        <v>4</v>
      </c>
    </row>
    <row r="75" spans="1:5" s="9" customFormat="1" ht="30">
      <c r="A75" s="21"/>
      <c r="B75" s="44"/>
      <c r="C75" s="87" t="s">
        <v>25</v>
      </c>
      <c r="D75" s="83" t="s">
        <v>27</v>
      </c>
      <c r="E75" s="29">
        <v>1002</v>
      </c>
    </row>
    <row r="76" spans="1:5" s="9" customFormat="1" ht="30" customHeight="1">
      <c r="A76" s="21"/>
      <c r="B76" s="44"/>
      <c r="C76" s="88"/>
      <c r="D76" s="89" t="s">
        <v>35</v>
      </c>
      <c r="E76" s="86" t="s">
        <v>4</v>
      </c>
    </row>
    <row r="77" spans="1:5" s="9" customFormat="1" ht="30">
      <c r="A77" s="21"/>
      <c r="B77" s="44"/>
      <c r="C77" s="87" t="s">
        <v>23</v>
      </c>
      <c r="D77" s="83" t="s">
        <v>24</v>
      </c>
      <c r="E77" s="29">
        <v>4234.84</v>
      </c>
    </row>
    <row r="78" spans="1:5" s="9" customFormat="1" ht="138.75" customHeight="1">
      <c r="A78" s="21"/>
      <c r="B78" s="44"/>
      <c r="C78" s="88"/>
      <c r="D78" s="89" t="s">
        <v>57</v>
      </c>
      <c r="E78" s="86"/>
    </row>
    <row r="79" spans="1:5" s="9" customFormat="1" ht="30">
      <c r="A79" s="21"/>
      <c r="B79" s="44"/>
      <c r="C79" s="90" t="s">
        <v>29</v>
      </c>
      <c r="D79" s="91" t="s">
        <v>30</v>
      </c>
      <c r="E79" s="53">
        <v>739.25</v>
      </c>
    </row>
    <row r="80" spans="1:5" s="9" customFormat="1" ht="60.75" thickBot="1">
      <c r="A80" s="39"/>
      <c r="B80" s="47"/>
      <c r="C80" s="92"/>
      <c r="D80" s="93" t="s">
        <v>58</v>
      </c>
      <c r="E80" s="59" t="s">
        <v>4</v>
      </c>
    </row>
    <row r="81" spans="1:5" s="34" customFormat="1" ht="15">
      <c r="A81" s="44"/>
      <c r="B81" s="44"/>
      <c r="C81" s="45"/>
      <c r="D81" s="101"/>
      <c r="E81" s="46" t="s">
        <v>52</v>
      </c>
    </row>
    <row r="82" spans="1:5" s="34" customFormat="1" ht="15">
      <c r="A82" s="102"/>
      <c r="B82" s="102"/>
      <c r="C82" s="43"/>
      <c r="D82" s="103"/>
      <c r="E82" s="104"/>
    </row>
    <row r="83" spans="1:5" s="2" customFormat="1" ht="15.75">
      <c r="A83" s="26">
        <v>854</v>
      </c>
      <c r="B83" s="14" t="s">
        <v>4</v>
      </c>
      <c r="C83" s="15" t="s">
        <v>4</v>
      </c>
      <c r="D83" s="68" t="s">
        <v>53</v>
      </c>
      <c r="E83" s="16">
        <f>SUM(E84)</f>
        <v>2976</v>
      </c>
    </row>
    <row r="84" spans="1:5" s="9" customFormat="1" ht="30">
      <c r="A84" s="31"/>
      <c r="B84" s="25">
        <v>85415</v>
      </c>
      <c r="C84" s="51"/>
      <c r="D84" s="52" t="s">
        <v>56</v>
      </c>
      <c r="E84" s="53">
        <f>SUM(E85)</f>
        <v>2976</v>
      </c>
    </row>
    <row r="85" spans="1:5" s="34" customFormat="1" ht="30.75" thickBot="1">
      <c r="A85" s="39"/>
      <c r="B85" s="61"/>
      <c r="C85" s="115" t="s">
        <v>39</v>
      </c>
      <c r="D85" s="116" t="s">
        <v>40</v>
      </c>
      <c r="E85" s="111">
        <v>2976</v>
      </c>
    </row>
    <row r="86" spans="1:5" s="2" customFormat="1" ht="15.75">
      <c r="A86" s="26">
        <v>855</v>
      </c>
      <c r="B86" s="14" t="s">
        <v>4</v>
      </c>
      <c r="C86" s="15" t="s">
        <v>4</v>
      </c>
      <c r="D86" s="68" t="s">
        <v>17</v>
      </c>
      <c r="E86" s="16">
        <f>SUM(E87)</f>
        <v>100805.84</v>
      </c>
    </row>
    <row r="87" spans="1:5" s="9" customFormat="1" ht="30">
      <c r="A87" s="31"/>
      <c r="B87" s="25">
        <v>85595</v>
      </c>
      <c r="C87" s="51"/>
      <c r="D87" s="52" t="s">
        <v>20</v>
      </c>
      <c r="E87" s="53">
        <f>SUM(E88:E91)</f>
        <v>100805.84</v>
      </c>
    </row>
    <row r="88" spans="1:5" s="34" customFormat="1" ht="30">
      <c r="A88" s="21"/>
      <c r="B88" s="25"/>
      <c r="C88" s="112" t="s">
        <v>31</v>
      </c>
      <c r="D88" s="56" t="s">
        <v>32</v>
      </c>
      <c r="E88" s="29">
        <v>98072.8</v>
      </c>
    </row>
    <row r="89" spans="1:5" s="9" customFormat="1" ht="30" hidden="1">
      <c r="A89" s="21"/>
      <c r="B89" s="21"/>
      <c r="C89" s="76" t="s">
        <v>23</v>
      </c>
      <c r="D89" s="64" t="s">
        <v>24</v>
      </c>
      <c r="E89" s="27">
        <v>0</v>
      </c>
    </row>
    <row r="90" spans="1:5" s="9" customFormat="1" ht="30" hidden="1">
      <c r="A90" s="28"/>
      <c r="B90" s="28"/>
      <c r="C90" s="63" t="s">
        <v>29</v>
      </c>
      <c r="D90" s="62" t="s">
        <v>30</v>
      </c>
      <c r="E90" s="29">
        <v>0</v>
      </c>
    </row>
    <row r="91" spans="1:5" s="9" customFormat="1" ht="30.75" thickBot="1">
      <c r="A91" s="39"/>
      <c r="B91" s="47"/>
      <c r="C91" s="109" t="s">
        <v>25</v>
      </c>
      <c r="D91" s="110" t="s">
        <v>27</v>
      </c>
      <c r="E91" s="111">
        <v>2733.04</v>
      </c>
    </row>
    <row r="92" spans="1:5" s="3" customFormat="1" ht="16.5" thickBot="1">
      <c r="A92" s="13"/>
      <c r="B92" s="13"/>
      <c r="C92" s="6"/>
      <c r="D92" s="107" t="s">
        <v>3</v>
      </c>
      <c r="E92" s="108">
        <f>SUM(E33,E69,E86,E83)</f>
        <v>2871081.9299999997</v>
      </c>
    </row>
    <row r="93" ht="15">
      <c r="E93" s="46" t="s">
        <v>64</v>
      </c>
    </row>
  </sheetData>
  <sheetProtection/>
  <mergeCells count="4">
    <mergeCell ref="A2:E2"/>
    <mergeCell ref="A1:E1"/>
    <mergeCell ref="A4:E4"/>
    <mergeCell ref="A30:E30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3" manualBreakCount="3">
    <brk id="28" max="4" man="1"/>
    <brk id="54" max="4" man="1"/>
    <brk id="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2023-07-25T10:35:17Z</cp:lastPrinted>
  <dcterms:created xsi:type="dcterms:W3CDTF">2009-11-15T12:18:49Z</dcterms:created>
  <dcterms:modified xsi:type="dcterms:W3CDTF">2023-07-25T10:36:32Z</dcterms:modified>
  <cp:category/>
  <cp:version/>
  <cp:contentType/>
  <cp:contentStatus/>
</cp:coreProperties>
</file>