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1"/>
  </bookViews>
  <sheets>
    <sheet name="CZĘSTOTLIWOŚĆ" sheetId="1" r:id="rId1"/>
    <sheet name="Zestawienie kosztów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<sst xmlns="http://schemas.openxmlformats.org/spreadsheetml/2006/main" count="169" uniqueCount="112">
  <si>
    <t>Lp.</t>
  </si>
  <si>
    <t>Nieruchomość</t>
  </si>
  <si>
    <t>Nr geodezyjny działki wraz z linkiem to mapy</t>
  </si>
  <si>
    <t>[ m2 ]</t>
  </si>
  <si>
    <t>nie dotyczy</t>
  </si>
  <si>
    <t>a</t>
  </si>
  <si>
    <t>c</t>
  </si>
  <si>
    <t>d</t>
  </si>
  <si>
    <t>[ krotność w skali roku ]</t>
  </si>
  <si>
    <t>[ krotność w skali tygodnia]</t>
  </si>
  <si>
    <t>Tabela 2</t>
  </si>
  <si>
    <t>"ZESTAWIENIE KOSZTÓW WYKONANYCH USŁUG W MIESIĄCU BĘDĄCYM PRZEDMIOTEM ODBIORU"</t>
  </si>
  <si>
    <t>Pozycja kosztów</t>
  </si>
  <si>
    <t>Jednostka miary</t>
  </si>
  <si>
    <t>Cena jednostkowa za jednokrotne wykonanie usługi</t>
  </si>
  <si>
    <t xml:space="preserve">Cena całkowita </t>
  </si>
  <si>
    <t>Stawka za 1 m2 powierzchni/1 sztukę ławki, na której wykonano daną usługę</t>
  </si>
  <si>
    <t>Wysokość wynagrodzenia netto za wykonaną usługę w miesiącu, będącym przedmiotem odbioru</t>
  </si>
  <si>
    <t xml:space="preserve"> [dni/krotność]</t>
  </si>
  <si>
    <t>[zł netto]</t>
  </si>
  <si>
    <t>[m2/ szt]</t>
  </si>
  <si>
    <t>[ zł netto ]</t>
  </si>
  <si>
    <t>e</t>
  </si>
  <si>
    <t xml:space="preserve">f = ( d x e ) </t>
  </si>
  <si>
    <t>g = Suma powierzchni</t>
  </si>
  <si>
    <t>h = ( f / g )</t>
  </si>
  <si>
    <t>i</t>
  </si>
  <si>
    <t>j =  ( h x i )</t>
  </si>
  <si>
    <t xml:space="preserve">  1.</t>
  </si>
  <si>
    <t>kpl</t>
  </si>
  <si>
    <t>3 razy w tygodniu</t>
  </si>
  <si>
    <t xml:space="preserve">  2.</t>
  </si>
  <si>
    <t>2 razy w tygodniu</t>
  </si>
  <si>
    <t xml:space="preserve">  3.</t>
  </si>
  <si>
    <t>1 raz w tygodniu</t>
  </si>
  <si>
    <t xml:space="preserve">  7.</t>
  </si>
  <si>
    <t>9.</t>
  </si>
  <si>
    <t>10.</t>
  </si>
  <si>
    <t>11.</t>
  </si>
  <si>
    <t>RAZEM WARTOŚC ODEBRANYCH USŁUG NETTO</t>
  </si>
  <si>
    <t>PODATEK VAT</t>
  </si>
  <si>
    <t>RAZEM WARTOŚĆ ODEBRANYCH USŁUG BRUTTO</t>
  </si>
  <si>
    <t>Podpisy stron</t>
  </si>
  <si>
    <t>ZAMAWIAJĄCY</t>
  </si>
  <si>
    <t>WYKONAWCA</t>
  </si>
  <si>
    <t>4.</t>
  </si>
  <si>
    <t>5.</t>
  </si>
  <si>
    <t>12 razy w roku</t>
  </si>
  <si>
    <t>6 razy w roku</t>
  </si>
  <si>
    <t xml:space="preserve">  6. </t>
  </si>
  <si>
    <t>Sporządził</t>
  </si>
  <si>
    <r>
      <t>(kolumna:19, wiersz: 17)</t>
    </r>
    <r>
      <rPr>
        <b/>
        <sz val="12"/>
        <color indexed="8"/>
        <rFont val="Times New Roman"/>
        <family val="1"/>
      </rPr>
      <t xml:space="preserve">  </t>
    </r>
  </si>
  <si>
    <t>Powierzchnia koszenia objęta usługą pkt 2 OPZ:</t>
  </si>
  <si>
    <t>Powierzchnia grabienia objęta usługą pkt 3 OPZ:</t>
  </si>
  <si>
    <t>(kolumna: 4, wiersz: 4,17,18,19)</t>
  </si>
  <si>
    <t>PROTOKÓŁ WYKONANIA USŁUG W MIESIĄCU …....................  2024 ROKU</t>
  </si>
  <si>
    <t>Załącznik nr 2 do umowy z dnia  …...................r. - WZÓR PROTOKOŁU WYKONANIA USŁUG</t>
  </si>
  <si>
    <t>973/93</t>
  </si>
  <si>
    <t>Badanie jakości wody w kąpielisku objęte usługą pkt 4 OPZ:</t>
  </si>
  <si>
    <t>Utrzymanie w czystości toalet objętych usługą pkt 5 OPZ:</t>
  </si>
  <si>
    <t>Uzpełnienie paisku w kąpielisku objęte usługą 6 OPZ</t>
  </si>
  <si>
    <t>cz. 973/93, 973/94</t>
  </si>
  <si>
    <t>973/80</t>
  </si>
  <si>
    <t>973/97</t>
  </si>
  <si>
    <t>973/25</t>
  </si>
  <si>
    <t>cz. dz. 973/51</t>
  </si>
  <si>
    <t>Teren wokół kąpieliska - stawu nr 3 oznaczony na załączniku mapowym kolorem czerwonym jako OBSZAR NR 1</t>
  </si>
  <si>
    <t>Teren wokół stawu nr 1 i 2 oznaczony na załączniku mapowym kolorem pomarańczowym jako OBSZAR NR  2</t>
  </si>
  <si>
    <t>Teren wokół budynku tzw. "PBK" oznaczony kolorem żółtym jako OBSZAR NR 3</t>
  </si>
  <si>
    <t>Teren wokół budynku tzw. "domku strażaka" oznaczony kolorem jasno fioletowym jako OBSZAR NR 4</t>
  </si>
  <si>
    <t>Teren boiska oznaczony kolorem zielonym jako OBSZAR NR 5</t>
  </si>
  <si>
    <t>Teren wokół szatni LZS i budynku stowarzyszenia Mikora oznaczonym kolorem fioletowym jako OBSZAR NR 6</t>
  </si>
  <si>
    <t>Teren za budynkiem świetlicy spółki PROJEKT KĘPNO oznaczony kolorem jasno zielonym jako OBSZAR NR 7</t>
  </si>
  <si>
    <t>Tereny dróg wewnętrznych oznaczonych kolorem granatowym jako OBSZAR NR 8</t>
  </si>
  <si>
    <t>dz. 973/1, 973/2, 973/10, 973/12, 973/19, 973/37, 973/60, 973/63, 973/74, 973/75, 973/76, 973/78, 973,84</t>
  </si>
  <si>
    <t>[ krotność w skali tygodnia ]</t>
  </si>
  <si>
    <t>5 razy w tygodniu</t>
  </si>
  <si>
    <t>(kolumna: 4, lp. 1)</t>
  </si>
  <si>
    <t>(kolumna: 4. lp. 2 )</t>
  </si>
  <si>
    <t>(kolumna: 4, lp.: 3, 4, 6, 7)</t>
  </si>
  <si>
    <t>(kolumna: 7, lp.:1,2,5)</t>
  </si>
  <si>
    <t>(kolumna: 7,lp.: 3,4,6,7,8)</t>
  </si>
  <si>
    <t xml:space="preserve">5 razy w roku </t>
  </si>
  <si>
    <r>
      <t>(kolumna: 13, lp.: 1)</t>
    </r>
    <r>
      <rPr>
        <b/>
        <sz val="12"/>
        <color indexed="8"/>
        <rFont val="Times New Roman"/>
        <family val="1"/>
      </rPr>
      <t xml:space="preserve">          </t>
    </r>
  </si>
  <si>
    <t>Koszt nadzoru nad toaletami i urządzeniami wodnymi (zjeżdżalniami) objętym usługą pkt 5 OPZ</t>
  </si>
  <si>
    <r>
      <t>(kolumna: 15, lp.: 1)</t>
    </r>
    <r>
      <rPr>
        <b/>
        <sz val="12"/>
        <color indexed="8"/>
        <rFont val="Times New Roman"/>
        <family val="1"/>
      </rPr>
      <t xml:space="preserve">                    </t>
    </r>
  </si>
  <si>
    <t>Całkowita powierzchnia terenu/ilość pobrań probek wody do badań/ ilość usług nadzoru</t>
  </si>
  <si>
    <t>Koszt uzupełnienia piasku w kąpielisku objęte usługą pkt 6 OPZ</t>
  </si>
  <si>
    <r>
      <t>(kolumna: 17, lp.: 1)</t>
    </r>
    <r>
      <rPr>
        <b/>
        <sz val="12"/>
        <color indexed="8"/>
        <rFont val="Times New Roman"/>
        <family val="1"/>
      </rPr>
      <t xml:space="preserve">               </t>
    </r>
  </si>
  <si>
    <t xml:space="preserve">5 razy w tygodniu  </t>
  </si>
  <si>
    <t>Powierzchnia administrowania kąpieliskiem objęta usługą pkt 7 OPZ:</t>
  </si>
  <si>
    <t>[m2 kąpieliska wraz z plażą]</t>
  </si>
  <si>
    <t xml:space="preserve">  Szacowana ilość dni/krotność realizacji usługi w trakcie trwania umowy </t>
  </si>
  <si>
    <t>[kpl]</t>
  </si>
  <si>
    <t>[zł netto/ m2 lub szt]</t>
  </si>
  <si>
    <t>Powierzchnia/ilość sztuk objetych daną usługą w miesiącu będącym przedmiotem odbioru</t>
  </si>
  <si>
    <t>Koszty utrzymania estetycznego wyglądu obszaru objętego usługą pkt 1 OPZ</t>
  </si>
  <si>
    <t>Koszty koszenia obszaru objętego usługą pkt 2 OPZ</t>
  </si>
  <si>
    <t>Koszty koszenia obszaru objetego usługą pkt 2 OPZ</t>
  </si>
  <si>
    <t>Koszt grabienia obszaru objetego usługą pkt 3 OPZ</t>
  </si>
  <si>
    <t>Koszty administrowania i nadzoru nad kąpieliskiem objęty usługą pkt 7 OSP</t>
  </si>
  <si>
    <t>Koszty badania jakości wody w kąpielisku objęte usługą pkt 4 OPZ</t>
  </si>
  <si>
    <t>Administrowanie i nadzór nad kąpieliskiem objęty uslugą pkt 7 OPZ</t>
  </si>
  <si>
    <t>ADMINISTROWANIE OŚRODKIEM WYPOCZYNKOWYM W MIKORZYNIE W 2024 ROKU</t>
  </si>
  <si>
    <t>Załącznik nr 1 do szczegółowego opisu przedmiotu zamówienia związanego z Administrowaniem Ośrodkiem Wypoczynkowym w Mikorzynie</t>
  </si>
  <si>
    <t xml:space="preserve">Uwagi dotyczące wykonawstwa </t>
  </si>
  <si>
    <t>RAZEM ILOŚĆ USŁUG I POWIERZCHNIA TERENÓW OBJĘTYCH ADMINISTROWANIEM:</t>
  </si>
  <si>
    <t xml:space="preserve">"SZCZEGÓŁOWY WYKAZ OBSZARÓW OBJĘTYCH PRZEDMIOTEM UMOWY O ADMINISTROWANIE" </t>
  </si>
  <si>
    <t>Powierzchnia racjonalnego korzystania i utrzymania estetycznego wyglądu objęta usługą pkt 1 OPZ:</t>
  </si>
  <si>
    <t>1) dopuszcza się koszenie w taki sposóv, aby wysokość trawy w obrębie pasa drogowego o szerokości 2 metrów wynosiła 15 cm;                                                     2) grabienie liści dotyczy wyłącznie pobocza drogowego o szerokości 2m z każdej strony wyłącznie drogi asfaltowej o dlugości 1.200 mb, oznaczonej geodezyjnie nr 973/1</t>
  </si>
  <si>
    <r>
      <t>(kolumna: 10, lp.: 1,2,3,4,5,6,7,8)</t>
    </r>
    <r>
      <rPr>
        <b/>
        <sz val="12"/>
        <color indexed="8"/>
        <rFont val="Times New Roman"/>
        <family val="1"/>
      </rPr>
      <t xml:space="preserve">     </t>
    </r>
  </si>
  <si>
    <t>8.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</si>
</sst>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64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name val="Times New Roman"/>
      <family val="1"/>
    </font>
    <font>
      <b/>
      <sz val="18"/>
      <name val="Book Antiqua"/>
      <family val="1"/>
    </font>
    <font>
      <sz val="9"/>
      <color indexed="23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 CE"/>
      <family val="2"/>
    </font>
    <font>
      <b/>
      <i/>
      <sz val="11"/>
      <color indexed="8"/>
      <name val="Times New Roman"/>
      <family val="1"/>
    </font>
    <font>
      <b/>
      <sz val="18"/>
      <name val="Times New Roman"/>
      <family val="1"/>
    </font>
    <font>
      <sz val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52">
      <alignment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/>
      <protection/>
    </xf>
    <xf numFmtId="0" fontId="2" fillId="34" borderId="13" xfId="52" applyFont="1" applyFill="1" applyBorder="1" applyAlignment="1">
      <alignment horizontal="center" vertical="center" wrapText="1"/>
      <protection/>
    </xf>
    <xf numFmtId="0" fontId="2" fillId="34" borderId="14" xfId="52" applyFont="1" applyFill="1" applyBorder="1" applyAlignment="1">
      <alignment horizontal="center" vertical="center" wrapText="1"/>
      <protection/>
    </xf>
    <xf numFmtId="0" fontId="15" fillId="35" borderId="13" xfId="52" applyFont="1" applyFill="1" applyBorder="1" applyAlignment="1">
      <alignment horizontal="left" vertical="top" wrapText="1"/>
      <protection/>
    </xf>
    <xf numFmtId="0" fontId="2" fillId="35" borderId="13" xfId="52" applyFont="1" applyFill="1" applyBorder="1" applyAlignment="1">
      <alignment horizontal="left" vertical="top" wrapText="1"/>
      <protection/>
    </xf>
    <xf numFmtId="0" fontId="15" fillId="36" borderId="13" xfId="52" applyFont="1" applyFill="1" applyBorder="1" applyAlignment="1">
      <alignment horizontal="left" vertical="top" wrapText="1"/>
      <protection/>
    </xf>
    <xf numFmtId="0" fontId="2" fillId="36" borderId="13" xfId="52" applyFont="1" applyFill="1" applyBorder="1" applyAlignment="1">
      <alignment horizontal="left" vertical="top" wrapText="1"/>
      <protection/>
    </xf>
    <xf numFmtId="0" fontId="15" fillId="34" borderId="13" xfId="52" applyFont="1" applyFill="1" applyBorder="1" applyAlignment="1">
      <alignment horizontal="left" vertical="top" wrapText="1"/>
      <protection/>
    </xf>
    <xf numFmtId="0" fontId="2" fillId="34" borderId="13" xfId="52" applyFont="1" applyFill="1" applyBorder="1" applyAlignment="1">
      <alignment horizontal="left" vertical="top" wrapText="1"/>
      <protection/>
    </xf>
    <xf numFmtId="166" fontId="14" fillId="0" borderId="13" xfId="52" applyNumberFormat="1" applyFont="1" applyBorder="1" applyAlignment="1">
      <alignment horizontal="right" vertical="center" wrapText="1"/>
      <protection/>
    </xf>
    <xf numFmtId="0" fontId="12" fillId="34" borderId="13" xfId="52" applyFont="1" applyFill="1" applyBorder="1" applyAlignment="1">
      <alignment horizontal="right" vertical="center"/>
      <protection/>
    </xf>
    <xf numFmtId="4" fontId="3" fillId="34" borderId="13" xfId="52" applyNumberFormat="1" applyFont="1" applyFill="1" applyBorder="1" applyAlignment="1">
      <alignment horizontal="right" vertical="center" wrapText="1"/>
      <protection/>
    </xf>
    <xf numFmtId="166" fontId="3" fillId="34" borderId="14" xfId="52" applyNumberFormat="1" applyFont="1" applyFill="1" applyBorder="1" applyAlignment="1">
      <alignment horizontal="right" vertical="center" wrapText="1"/>
      <protection/>
    </xf>
    <xf numFmtId="9" fontId="14" fillId="0" borderId="13" xfId="52" applyNumberFormat="1" applyFont="1" applyBorder="1" applyAlignment="1">
      <alignment horizontal="right" vertical="center" wrapText="1"/>
      <protection/>
    </xf>
    <xf numFmtId="166" fontId="14" fillId="0" borderId="15" xfId="52" applyNumberFormat="1" applyFont="1" applyBorder="1" applyAlignment="1">
      <alignment horizontal="right" vertical="center" wrapText="1"/>
      <protection/>
    </xf>
    <xf numFmtId="0" fontId="12" fillId="34" borderId="15" xfId="52" applyFont="1" applyFill="1" applyBorder="1" applyAlignment="1">
      <alignment horizontal="right" vertical="center"/>
      <protection/>
    </xf>
    <xf numFmtId="4" fontId="3" fillId="34" borderId="15" xfId="52" applyNumberFormat="1" applyFont="1" applyFill="1" applyBorder="1" applyAlignment="1">
      <alignment horizontal="right" vertical="center" wrapText="1"/>
      <protection/>
    </xf>
    <xf numFmtId="166" fontId="3" fillId="34" borderId="16" xfId="52" applyNumberFormat="1" applyFont="1" applyFill="1" applyBorder="1" applyAlignment="1">
      <alignment horizontal="right" vertical="center" wrapText="1"/>
      <protection/>
    </xf>
    <xf numFmtId="0" fontId="10" fillId="0" borderId="0" xfId="52" applyFont="1">
      <alignment/>
      <protection/>
    </xf>
    <xf numFmtId="0" fontId="17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6" fillId="0" borderId="0" xfId="52" applyFont="1" applyAlignment="1">
      <alignment horizontal="justify"/>
      <protection/>
    </xf>
    <xf numFmtId="0" fontId="19" fillId="0" borderId="0" xfId="52" applyFont="1" applyAlignment="1">
      <alignment horizontal="justify"/>
      <protection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3" fillId="34" borderId="14" xfId="52" applyNumberFormat="1" applyFont="1" applyFill="1" applyBorder="1" applyAlignment="1">
      <alignment horizontal="right" vertical="center" wrapText="1"/>
      <protection/>
    </xf>
    <xf numFmtId="4" fontId="0" fillId="0" borderId="0" xfId="52" applyNumberFormat="1">
      <alignment/>
      <protection/>
    </xf>
    <xf numFmtId="0" fontId="15" fillId="38" borderId="13" xfId="52" applyFont="1" applyFill="1" applyBorder="1" applyAlignment="1">
      <alignment horizontal="left" vertical="top" wrapText="1"/>
      <protection/>
    </xf>
    <xf numFmtId="0" fontId="2" fillId="38" borderId="13" xfId="52" applyFont="1" applyFill="1" applyBorder="1" applyAlignment="1">
      <alignment horizontal="left" vertical="top" wrapText="1"/>
      <protection/>
    </xf>
    <xf numFmtId="0" fontId="15" fillId="39" borderId="13" xfId="52" applyFont="1" applyFill="1" applyBorder="1" applyAlignment="1">
      <alignment horizontal="left" vertical="top" wrapText="1"/>
      <protection/>
    </xf>
    <xf numFmtId="0" fontId="2" fillId="39" borderId="13" xfId="52" applyFont="1" applyFill="1" applyBorder="1" applyAlignment="1">
      <alignment horizontal="left" vertical="top" wrapText="1"/>
      <protection/>
    </xf>
    <xf numFmtId="0" fontId="15" fillId="40" borderId="13" xfId="52" applyFont="1" applyFill="1" applyBorder="1" applyAlignment="1">
      <alignment horizontal="left" vertical="top" wrapText="1"/>
      <protection/>
    </xf>
    <xf numFmtId="0" fontId="2" fillId="40" borderId="13" xfId="52" applyFont="1" applyFill="1" applyBorder="1" applyAlignment="1">
      <alignment horizontal="left" vertical="top" wrapText="1"/>
      <protection/>
    </xf>
    <xf numFmtId="0" fontId="15" fillId="0" borderId="13" xfId="52" applyFont="1" applyFill="1" applyBorder="1" applyAlignment="1">
      <alignment horizontal="left" vertical="top" wrapText="1"/>
      <protection/>
    </xf>
    <xf numFmtId="0" fontId="2" fillId="0" borderId="13" xfId="52" applyFont="1" applyFill="1" applyBorder="1" applyAlignment="1">
      <alignment horizontal="left" vertical="top" wrapText="1"/>
      <protection/>
    </xf>
    <xf numFmtId="0" fontId="15" fillId="41" borderId="13" xfId="52" applyFont="1" applyFill="1" applyBorder="1" applyAlignment="1">
      <alignment horizontal="left" vertical="top" wrapText="1"/>
      <protection/>
    </xf>
    <xf numFmtId="0" fontId="2" fillId="41" borderId="13" xfId="52" applyFont="1" applyFill="1" applyBorder="1" applyAlignment="1">
      <alignment horizontal="left" vertical="top" wrapText="1"/>
      <protection/>
    </xf>
    <xf numFmtId="0" fontId="15" fillId="42" borderId="13" xfId="52" applyFont="1" applyFill="1" applyBorder="1" applyAlignment="1">
      <alignment horizontal="left" vertical="top" wrapText="1"/>
      <protection/>
    </xf>
    <xf numFmtId="0" fontId="2" fillId="42" borderId="13" xfId="52" applyFont="1" applyFill="1" applyBorder="1" applyAlignment="1">
      <alignment horizontal="left" vertical="top" wrapText="1"/>
      <protection/>
    </xf>
    <xf numFmtId="0" fontId="15" fillId="43" borderId="13" xfId="52" applyFont="1" applyFill="1" applyBorder="1" applyAlignment="1">
      <alignment horizontal="left" vertical="top" wrapText="1"/>
      <protection/>
    </xf>
    <xf numFmtId="0" fontId="2" fillId="43" borderId="13" xfId="52" applyFont="1" applyFill="1" applyBorder="1" applyAlignment="1">
      <alignment horizontal="left" vertical="top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10" fillId="37" borderId="11" xfId="0" applyNumberFormat="1" applyFont="1" applyFill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9" fillId="0" borderId="11" xfId="44" applyNumberFormat="1" applyBorder="1" applyAlignment="1">
      <alignment horizontal="center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49" fontId="9" fillId="37" borderId="11" xfId="44" applyNumberFormat="1" applyFill="1" applyBorder="1" applyAlignment="1">
      <alignment horizontal="center" vertical="center" wrapText="1"/>
    </xf>
    <xf numFmtId="2" fontId="10" fillId="37" borderId="11" xfId="0" applyNumberFormat="1" applyFont="1" applyFill="1" applyBorder="1" applyAlignment="1">
      <alignment horizontal="center" vertical="center" wrapText="1"/>
    </xf>
    <xf numFmtId="0" fontId="9" fillId="37" borderId="11" xfId="44" applyFill="1" applyBorder="1" applyAlignment="1">
      <alignment horizontal="center" vertical="center"/>
    </xf>
    <xf numFmtId="4" fontId="8" fillId="4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6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26" xfId="52" applyFont="1" applyBorder="1" applyAlignment="1">
      <alignment horizontal="left" vertical="top" wrapText="1"/>
      <protection/>
    </xf>
    <xf numFmtId="0" fontId="14" fillId="0" borderId="13" xfId="52" applyFont="1" applyBorder="1" applyAlignment="1">
      <alignment horizontal="left" vertical="top" wrapText="1"/>
      <protection/>
    </xf>
    <xf numFmtId="4" fontId="14" fillId="0" borderId="13" xfId="52" applyNumberFormat="1" applyFont="1" applyBorder="1" applyAlignment="1">
      <alignment horizontal="right" vertical="center" wrapText="1"/>
      <protection/>
    </xf>
    <xf numFmtId="4" fontId="14" fillId="0" borderId="15" xfId="52" applyNumberFormat="1" applyFont="1" applyBorder="1" applyAlignment="1">
      <alignment horizontal="right" vertical="center" wrapText="1"/>
      <protection/>
    </xf>
    <xf numFmtId="0" fontId="14" fillId="0" borderId="27" xfId="52" applyFont="1" applyBorder="1" applyAlignment="1">
      <alignment horizontal="left" vertical="top" wrapText="1"/>
      <protection/>
    </xf>
    <xf numFmtId="0" fontId="14" fillId="0" borderId="15" xfId="52" applyFont="1" applyBorder="1" applyAlignment="1">
      <alignment horizontal="left" vertical="top" wrapText="1"/>
      <protection/>
    </xf>
    <xf numFmtId="4" fontId="3" fillId="0" borderId="13" xfId="52" applyNumberFormat="1" applyFont="1" applyBorder="1" applyAlignment="1">
      <alignment horizontal="center" vertical="center" wrapText="1"/>
      <protection/>
    </xf>
    <xf numFmtId="166" fontId="3" fillId="0" borderId="14" xfId="52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15" fillId="0" borderId="26" xfId="52" applyFont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vertical="center" wrapText="1"/>
      <protection/>
    </xf>
    <xf numFmtId="0" fontId="21" fillId="37" borderId="13" xfId="52" applyFont="1" applyFill="1" applyBorder="1" applyAlignment="1">
      <alignment horizontal="center" vertical="center" wrapText="1"/>
      <protection/>
    </xf>
    <xf numFmtId="166" fontId="63" fillId="0" borderId="13" xfId="52" applyNumberFormat="1" applyFont="1" applyBorder="1" applyAlignment="1">
      <alignment horizontal="center" vertical="center" wrapText="1"/>
      <protection/>
    </xf>
    <xf numFmtId="166" fontId="13" fillId="0" borderId="28" xfId="52" applyNumberFormat="1" applyFont="1" applyBorder="1" applyAlignment="1">
      <alignment horizontal="center" vertical="center" wrapText="1"/>
      <protection/>
    </xf>
    <xf numFmtId="166" fontId="13" fillId="0" borderId="29" xfId="52" applyNumberFormat="1" applyFont="1" applyBorder="1" applyAlignment="1">
      <alignment horizontal="center" vertical="center" wrapText="1"/>
      <protection/>
    </xf>
    <xf numFmtId="166" fontId="13" fillId="0" borderId="30" xfId="52" applyNumberFormat="1" applyFont="1" applyBorder="1" applyAlignment="1">
      <alignment horizontal="center" vertical="center" wrapText="1"/>
      <protection/>
    </xf>
    <xf numFmtId="4" fontId="13" fillId="0" borderId="13" xfId="52" applyNumberFormat="1" applyFont="1" applyBorder="1" applyAlignment="1">
      <alignment horizontal="center" vertical="center" wrapText="1"/>
      <protection/>
    </xf>
    <xf numFmtId="166" fontId="13" fillId="0" borderId="13" xfId="52" applyNumberFormat="1" applyFont="1" applyBorder="1" applyAlignment="1">
      <alignment horizontal="center" vertical="center" wrapText="1"/>
      <protection/>
    </xf>
    <xf numFmtId="0" fontId="15" fillId="0" borderId="26" xfId="52" applyFont="1" applyFill="1" applyBorder="1" applyAlignment="1">
      <alignment horizontal="center" vertical="center" wrapText="1"/>
      <protection/>
    </xf>
    <xf numFmtId="4" fontId="13" fillId="0" borderId="13" xfId="52" applyNumberFormat="1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4" fillId="34" borderId="14" xfId="52" applyFont="1" applyFill="1" applyBorder="1" applyAlignment="1">
      <alignment horizontal="center" vertical="center"/>
      <protection/>
    </xf>
    <xf numFmtId="0" fontId="16" fillId="0" borderId="32" xfId="52" applyFont="1" applyBorder="1" applyAlignment="1">
      <alignment horizontal="left" vertical="center" wrapText="1"/>
      <protection/>
    </xf>
    <xf numFmtId="0" fontId="2" fillId="34" borderId="33" xfId="52" applyFont="1" applyFill="1" applyBorder="1" applyAlignment="1">
      <alignment horizontal="center" vertical="center" wrapText="1"/>
      <protection/>
    </xf>
    <xf numFmtId="0" fontId="0" fillId="34" borderId="34" xfId="52" applyFill="1" applyBorder="1" applyAlignment="1">
      <alignment horizontal="center" vertical="center" wrapText="1"/>
      <protection/>
    </xf>
    <xf numFmtId="0" fontId="0" fillId="34" borderId="35" xfId="52" applyFill="1" applyBorder="1" applyAlignment="1">
      <alignment horizontal="center" vertical="center" wrapText="1"/>
      <protection/>
    </xf>
    <xf numFmtId="0" fontId="2" fillId="34" borderId="36" xfId="52" applyFont="1" applyFill="1" applyBorder="1" applyAlignment="1">
      <alignment horizontal="center" vertical="center" wrapText="1"/>
      <protection/>
    </xf>
    <xf numFmtId="0" fontId="4" fillId="34" borderId="29" xfId="52" applyFont="1" applyFill="1" applyBorder="1" applyAlignment="1">
      <alignment horizontal="center" vertical="center" wrapText="1"/>
      <protection/>
    </xf>
    <xf numFmtId="0" fontId="0" fillId="34" borderId="30" xfId="52" applyFill="1" applyBorder="1" applyAlignment="1">
      <alignment horizontal="center" vertical="center" wrapText="1"/>
      <protection/>
    </xf>
    <xf numFmtId="0" fontId="4" fillId="34" borderId="30" xfId="52" applyFont="1" applyFill="1" applyBorder="1" applyAlignment="1">
      <alignment horizontal="center" vertical="center" wrapText="1"/>
      <protection/>
    </xf>
    <xf numFmtId="0" fontId="2" fillId="34" borderId="37" xfId="52" applyFont="1" applyFill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/>
      <protection/>
    </xf>
    <xf numFmtId="4" fontId="3" fillId="0" borderId="28" xfId="52" applyNumberFormat="1" applyFont="1" applyBorder="1" applyAlignment="1">
      <alignment horizontal="center" vertical="center" wrapText="1"/>
      <protection/>
    </xf>
    <xf numFmtId="4" fontId="3" fillId="0" borderId="29" xfId="52" applyNumberFormat="1" applyFont="1" applyBorder="1" applyAlignment="1">
      <alignment horizontal="center" vertical="center" wrapText="1"/>
      <protection/>
    </xf>
    <xf numFmtId="4" fontId="3" fillId="0" borderId="30" xfId="52" applyNumberFormat="1" applyFont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29" xfId="52" applyFont="1" applyBorder="1" applyAlignment="1">
      <alignment horizontal="center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0" fontId="15" fillId="0" borderId="38" xfId="52" applyFont="1" applyFill="1" applyBorder="1" applyAlignment="1">
      <alignment horizontal="center" vertical="center" wrapText="1"/>
      <protection/>
    </xf>
    <xf numFmtId="0" fontId="15" fillId="0" borderId="34" xfId="52" applyFont="1" applyFill="1" applyBorder="1" applyAlignment="1">
      <alignment horizontal="center" vertical="center" wrapText="1"/>
      <protection/>
    </xf>
    <xf numFmtId="0" fontId="15" fillId="0" borderId="35" xfId="52" applyFont="1" applyFill="1" applyBorder="1" applyAlignment="1">
      <alignment horizontal="center" vertical="center" wrapText="1"/>
      <protection/>
    </xf>
    <xf numFmtId="0" fontId="21" fillId="37" borderId="28" xfId="52" applyFont="1" applyFill="1" applyBorder="1" applyAlignment="1">
      <alignment horizontal="center" vertical="center" wrapText="1"/>
      <protection/>
    </xf>
    <xf numFmtId="0" fontId="21" fillId="37" borderId="29" xfId="52" applyFont="1" applyFill="1" applyBorder="1" applyAlignment="1">
      <alignment horizontal="center" vertical="center" wrapText="1"/>
      <protection/>
    </xf>
    <xf numFmtId="0" fontId="21" fillId="37" borderId="30" xfId="52" applyFont="1" applyFill="1" applyBorder="1" applyAlignment="1">
      <alignment horizontal="center" vertical="center" wrapText="1"/>
      <protection/>
    </xf>
    <xf numFmtId="166" fontId="63" fillId="0" borderId="28" xfId="52" applyNumberFormat="1" applyFont="1" applyBorder="1" applyAlignment="1">
      <alignment horizontal="center" vertical="center" wrapText="1"/>
      <protection/>
    </xf>
    <xf numFmtId="166" fontId="63" fillId="0" borderId="29" xfId="52" applyNumberFormat="1" applyFont="1" applyBorder="1" applyAlignment="1">
      <alignment horizontal="center" vertical="center" wrapText="1"/>
      <protection/>
    </xf>
    <xf numFmtId="166" fontId="63" fillId="0" borderId="30" xfId="52" applyNumberFormat="1" applyFont="1" applyBorder="1" applyAlignment="1">
      <alignment horizontal="center" vertical="center" wrapText="1"/>
      <protection/>
    </xf>
    <xf numFmtId="4" fontId="13" fillId="0" borderId="28" xfId="52" applyNumberFormat="1" applyFont="1" applyFill="1" applyBorder="1" applyAlignment="1">
      <alignment horizontal="center" vertical="center" wrapText="1"/>
      <protection/>
    </xf>
    <xf numFmtId="4" fontId="13" fillId="0" borderId="29" xfId="52" applyNumberFormat="1" applyFont="1" applyFill="1" applyBorder="1" applyAlignment="1">
      <alignment horizontal="center" vertical="center" wrapText="1"/>
      <protection/>
    </xf>
    <xf numFmtId="4" fontId="13" fillId="0" borderId="30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epno.e-mapa.net/?userview=430" TargetMode="External" /><Relationship Id="rId2" Type="http://schemas.openxmlformats.org/officeDocument/2006/relationships/hyperlink" Target="https://kepno.e-mapa.net/?userview=427" TargetMode="External" /><Relationship Id="rId3" Type="http://schemas.openxmlformats.org/officeDocument/2006/relationships/hyperlink" Target="https://kepno.e-mapa.net/?userview=428" TargetMode="External" /><Relationship Id="rId4" Type="http://schemas.openxmlformats.org/officeDocument/2006/relationships/hyperlink" Target="https://kepno.e-mapa.net/?userview=430" TargetMode="External" /><Relationship Id="rId5" Type="http://schemas.openxmlformats.org/officeDocument/2006/relationships/hyperlink" Target="https://kepno.e-mapa.net/?userview=431" TargetMode="External" /><Relationship Id="rId6" Type="http://schemas.openxmlformats.org/officeDocument/2006/relationships/hyperlink" Target="https://kepno.e-mapa.net/?userview=429" TargetMode="External" /><Relationship Id="rId7" Type="http://schemas.openxmlformats.org/officeDocument/2006/relationships/hyperlink" Target="https://kepno.e-mapa.net/?userview=426" TargetMode="External" /><Relationship Id="rId8" Type="http://schemas.openxmlformats.org/officeDocument/2006/relationships/hyperlink" Target="https://kepno.e-mapa.net/?userview=425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5"/>
  <sheetViews>
    <sheetView zoomScale="76" zoomScaleNormal="76" zoomScaleSheetLayoutView="32" zoomScalePageLayoutView="0" workbookViewId="0" topLeftCell="A14">
      <selection activeCell="F14" sqref="F14"/>
    </sheetView>
  </sheetViews>
  <sheetFormatPr defaultColWidth="9.00390625" defaultRowHeight="12.75" customHeight="1"/>
  <cols>
    <col min="1" max="1" width="18.50390625" style="0" customWidth="1"/>
    <col min="2" max="2" width="50.50390625" style="0" customWidth="1"/>
    <col min="3" max="3" width="25.75390625" style="0" customWidth="1"/>
    <col min="4" max="7" width="23.625" style="0" customWidth="1"/>
    <col min="8" max="8" width="29.50390625" style="0" customWidth="1"/>
    <col min="9" max="11" width="31.625" style="0" customWidth="1"/>
    <col min="12" max="12" width="37.50390625" style="0" customWidth="1"/>
    <col min="13" max="13" width="32.125" style="0" customWidth="1"/>
  </cols>
  <sheetData>
    <row r="1" spans="2:13" ht="40.5" customHeight="1">
      <c r="B1" s="81" t="s">
        <v>104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3" customHeight="1" thickBot="1">
      <c r="A2" s="36"/>
      <c r="B2" s="80" t="s">
        <v>107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50.25" customHeight="1" thickBot="1" thickTop="1">
      <c r="A3" s="73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41"/>
    </row>
    <row r="4" spans="1:12" ht="78" customHeight="1" thickTop="1">
      <c r="A4" s="82" t="s">
        <v>0</v>
      </c>
      <c r="B4" s="84" t="s">
        <v>1</v>
      </c>
      <c r="C4" s="86" t="s">
        <v>2</v>
      </c>
      <c r="D4" s="65" t="s">
        <v>108</v>
      </c>
      <c r="E4" s="65" t="s">
        <v>52</v>
      </c>
      <c r="F4" s="65" t="s">
        <v>53</v>
      </c>
      <c r="G4" s="65" t="s">
        <v>58</v>
      </c>
      <c r="H4" s="65" t="s">
        <v>59</v>
      </c>
      <c r="I4" s="65" t="s">
        <v>60</v>
      </c>
      <c r="J4" s="65" t="s">
        <v>102</v>
      </c>
      <c r="K4" s="65" t="s">
        <v>90</v>
      </c>
      <c r="L4" s="76" t="s">
        <v>105</v>
      </c>
    </row>
    <row r="5" spans="1:12" ht="15.75" customHeight="1">
      <c r="A5" s="83"/>
      <c r="B5" s="85"/>
      <c r="C5" s="87"/>
      <c r="D5" s="2" t="s">
        <v>3</v>
      </c>
      <c r="E5" s="2" t="s">
        <v>3</v>
      </c>
      <c r="F5" s="2" t="s">
        <v>3</v>
      </c>
      <c r="G5" s="2" t="s">
        <v>8</v>
      </c>
      <c r="H5" s="2" t="s">
        <v>9</v>
      </c>
      <c r="I5" s="2" t="s">
        <v>8</v>
      </c>
      <c r="J5" s="2" t="s">
        <v>75</v>
      </c>
      <c r="K5" s="2" t="s">
        <v>91</v>
      </c>
      <c r="L5" s="77"/>
    </row>
    <row r="6" spans="1:12" ht="15.75" customHeight="1">
      <c r="A6" s="1">
        <v>1</v>
      </c>
      <c r="B6" s="2">
        <v>2</v>
      </c>
      <c r="C6" s="3">
        <v>3</v>
      </c>
      <c r="D6" s="2">
        <v>4</v>
      </c>
      <c r="E6" s="3">
        <v>5</v>
      </c>
      <c r="F6" s="2">
        <v>6</v>
      </c>
      <c r="G6" s="3">
        <v>7</v>
      </c>
      <c r="H6" s="2">
        <v>8</v>
      </c>
      <c r="I6" s="2">
        <v>9</v>
      </c>
      <c r="J6" s="2">
        <v>10</v>
      </c>
      <c r="K6" s="2">
        <v>11</v>
      </c>
      <c r="L6" s="60">
        <v>12</v>
      </c>
    </row>
    <row r="7" spans="1:12" ht="99.75" customHeight="1">
      <c r="A7" s="8">
        <v>1</v>
      </c>
      <c r="B7" s="4" t="s">
        <v>66</v>
      </c>
      <c r="C7" s="66" t="s">
        <v>57</v>
      </c>
      <c r="D7" s="61">
        <v>15450</v>
      </c>
      <c r="E7" s="62">
        <v>10450</v>
      </c>
      <c r="F7" s="62">
        <f>E7</f>
        <v>10450</v>
      </c>
      <c r="G7" s="67">
        <v>5</v>
      </c>
      <c r="H7" s="67">
        <v>5</v>
      </c>
      <c r="I7" s="67">
        <v>5</v>
      </c>
      <c r="J7" s="67">
        <v>5</v>
      </c>
      <c r="K7" s="62">
        <v>5560</v>
      </c>
      <c r="L7" s="63"/>
    </row>
    <row r="8" spans="1:12" ht="96" customHeight="1">
      <c r="A8" s="8">
        <v>2</v>
      </c>
      <c r="B8" s="4" t="s">
        <v>67</v>
      </c>
      <c r="C8" s="66" t="s">
        <v>61</v>
      </c>
      <c r="D8" s="61">
        <v>44850</v>
      </c>
      <c r="E8" s="62">
        <v>29100</v>
      </c>
      <c r="F8" s="62">
        <f>E8</f>
        <v>29100</v>
      </c>
      <c r="G8" s="67" t="s">
        <v>4</v>
      </c>
      <c r="H8" s="67" t="s">
        <v>4</v>
      </c>
      <c r="I8" s="67" t="s">
        <v>4</v>
      </c>
      <c r="J8" s="67" t="s">
        <v>4</v>
      </c>
      <c r="K8" s="67" t="s">
        <v>4</v>
      </c>
      <c r="L8" s="63"/>
    </row>
    <row r="9" spans="1:12" ht="45" customHeight="1">
      <c r="A9" s="8">
        <v>3</v>
      </c>
      <c r="B9" s="4" t="s">
        <v>68</v>
      </c>
      <c r="C9" s="66" t="s">
        <v>62</v>
      </c>
      <c r="D9" s="61">
        <v>2071</v>
      </c>
      <c r="E9" s="62">
        <v>1730</v>
      </c>
      <c r="F9" s="62">
        <f>E9</f>
        <v>1730</v>
      </c>
      <c r="G9" s="67" t="s">
        <v>4</v>
      </c>
      <c r="H9" s="67" t="s">
        <v>4</v>
      </c>
      <c r="I9" s="67" t="s">
        <v>4</v>
      </c>
      <c r="J9" s="67" t="s">
        <v>4</v>
      </c>
      <c r="K9" s="67" t="s">
        <v>4</v>
      </c>
      <c r="L9" s="64"/>
    </row>
    <row r="10" spans="1:12" s="38" customFormat="1" ht="53.25" customHeight="1">
      <c r="A10" s="8">
        <v>4</v>
      </c>
      <c r="B10" s="39" t="s">
        <v>69</v>
      </c>
      <c r="C10" s="68" t="s">
        <v>63</v>
      </c>
      <c r="D10" s="61">
        <v>320</v>
      </c>
      <c r="E10" s="62">
        <v>240</v>
      </c>
      <c r="F10" s="62">
        <f>E10</f>
        <v>240</v>
      </c>
      <c r="G10" s="69" t="s">
        <v>4</v>
      </c>
      <c r="H10" s="69" t="s">
        <v>4</v>
      </c>
      <c r="I10" s="69" t="s">
        <v>4</v>
      </c>
      <c r="J10" s="69" t="s">
        <v>4</v>
      </c>
      <c r="K10" s="69" t="s">
        <v>4</v>
      </c>
      <c r="L10" s="63"/>
    </row>
    <row r="11" spans="1:59" ht="45" customHeight="1">
      <c r="A11" s="8">
        <v>5</v>
      </c>
      <c r="B11" s="39" t="s">
        <v>70</v>
      </c>
      <c r="C11" s="66" t="s">
        <v>64</v>
      </c>
      <c r="D11" s="61">
        <v>1124</v>
      </c>
      <c r="E11" s="62">
        <f>D11</f>
        <v>1124</v>
      </c>
      <c r="F11" s="62">
        <f>D11</f>
        <v>1124</v>
      </c>
      <c r="G11" s="67" t="s">
        <v>4</v>
      </c>
      <c r="H11" s="67" t="s">
        <v>4</v>
      </c>
      <c r="I11" s="67" t="s">
        <v>4</v>
      </c>
      <c r="J11" s="67" t="s">
        <v>4</v>
      </c>
      <c r="K11" s="67" t="s">
        <v>4</v>
      </c>
      <c r="L11" s="63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</row>
    <row r="12" spans="1:12" s="37" customFormat="1" ht="54" customHeight="1">
      <c r="A12" s="8">
        <v>6</v>
      </c>
      <c r="B12" s="40" t="s">
        <v>71</v>
      </c>
      <c r="C12" s="70" t="s">
        <v>65</v>
      </c>
      <c r="D12" s="61">
        <v>1885</v>
      </c>
      <c r="E12" s="71">
        <f>D12</f>
        <v>1885</v>
      </c>
      <c r="F12" s="62">
        <f>D12</f>
        <v>1885</v>
      </c>
      <c r="G12" s="67" t="s">
        <v>4</v>
      </c>
      <c r="H12" s="67" t="s">
        <v>4</v>
      </c>
      <c r="I12" s="67" t="s">
        <v>4</v>
      </c>
      <c r="J12" s="67" t="s">
        <v>4</v>
      </c>
      <c r="K12" s="67" t="s">
        <v>4</v>
      </c>
      <c r="L12" s="64"/>
    </row>
    <row r="13" spans="1:12" ht="42.75" customHeight="1">
      <c r="A13" s="8">
        <v>7</v>
      </c>
      <c r="B13" s="4" t="s">
        <v>72</v>
      </c>
      <c r="C13" s="70" t="s">
        <v>65</v>
      </c>
      <c r="D13" s="61">
        <v>2200</v>
      </c>
      <c r="E13" s="71">
        <f>D13</f>
        <v>2200</v>
      </c>
      <c r="F13" s="62">
        <f>D13</f>
        <v>2200</v>
      </c>
      <c r="G13" s="67" t="s">
        <v>4</v>
      </c>
      <c r="H13" s="67" t="s">
        <v>4</v>
      </c>
      <c r="I13" s="67" t="s">
        <v>4</v>
      </c>
      <c r="J13" s="67" t="s">
        <v>4</v>
      </c>
      <c r="K13" s="67" t="s">
        <v>4</v>
      </c>
      <c r="L13" s="64"/>
    </row>
    <row r="14" spans="1:12" ht="114" customHeight="1">
      <c r="A14" s="8">
        <v>8</v>
      </c>
      <c r="B14" s="7" t="s">
        <v>73</v>
      </c>
      <c r="C14" s="66" t="s">
        <v>74</v>
      </c>
      <c r="D14" s="5">
        <v>10477</v>
      </c>
      <c r="E14" s="62">
        <f>D14</f>
        <v>10477</v>
      </c>
      <c r="F14" s="62">
        <v>2400</v>
      </c>
      <c r="G14" s="72" t="s">
        <v>4</v>
      </c>
      <c r="H14" s="72" t="s">
        <v>4</v>
      </c>
      <c r="I14" s="72" t="s">
        <v>4</v>
      </c>
      <c r="J14" s="72" t="s">
        <v>4</v>
      </c>
      <c r="K14" s="72" t="s">
        <v>4</v>
      </c>
      <c r="L14" s="58" t="s">
        <v>109</v>
      </c>
    </row>
    <row r="15" spans="1:12" ht="38.25" customHeight="1" thickBot="1">
      <c r="A15" s="78" t="s">
        <v>106</v>
      </c>
      <c r="B15" s="79"/>
      <c r="C15" s="79"/>
      <c r="D15" s="6">
        <f aca="true" t="shared" si="0" ref="D15:K15">SUM(D7:D14)</f>
        <v>78377</v>
      </c>
      <c r="E15" s="6">
        <f t="shared" si="0"/>
        <v>57206</v>
      </c>
      <c r="F15" s="6">
        <f t="shared" si="0"/>
        <v>49129</v>
      </c>
      <c r="G15" s="6">
        <f t="shared" si="0"/>
        <v>5</v>
      </c>
      <c r="H15" s="6">
        <f t="shared" si="0"/>
        <v>5</v>
      </c>
      <c r="I15" s="6">
        <f t="shared" si="0"/>
        <v>5</v>
      </c>
      <c r="J15" s="6">
        <f t="shared" si="0"/>
        <v>5</v>
      </c>
      <c r="K15" s="6">
        <f t="shared" si="0"/>
        <v>5560</v>
      </c>
      <c r="L15" s="59"/>
    </row>
    <row r="16" ht="12.75" customHeight="1" thickTop="1"/>
  </sheetData>
  <sheetProtection selectLockedCells="1" selectUnlockedCells="1"/>
  <mergeCells count="8">
    <mergeCell ref="A3:L3"/>
    <mergeCell ref="L4:L5"/>
    <mergeCell ref="A15:C15"/>
    <mergeCell ref="B2:M2"/>
    <mergeCell ref="B1:M1"/>
    <mergeCell ref="A4:A5"/>
    <mergeCell ref="B4:B5"/>
    <mergeCell ref="C4:C5"/>
  </mergeCells>
  <hyperlinks>
    <hyperlink ref="C13" r:id="rId1" display="cz. dz. 973/51"/>
    <hyperlink ref="C9" r:id="rId2" display="973/80"/>
    <hyperlink ref="C10" r:id="rId3" display="973/97"/>
    <hyperlink ref="C12" r:id="rId4" display="cz. dz. 973/51"/>
    <hyperlink ref="C14" r:id="rId5" display="dz. 973/1, 973/2, 973/10, 973/12, 973/19, 973/37, 973/60, 973/63, 973/74, 973/75, 973/76, 973/78, 973,84"/>
    <hyperlink ref="C11" r:id="rId6" display="973/25"/>
    <hyperlink ref="C8" r:id="rId7" display="cz. 973/93, 973/94"/>
    <hyperlink ref="C7" r:id="rId8" display="973/93"/>
  </hyperlinks>
  <printOptions horizontalCentered="1" verticalCentered="1"/>
  <pageMargins left="0.3541666666666667" right="0.3541666666666667" top="0.2361111111111111" bottom="0.19652777777777777" header="0.5118055555555555" footer="0.5118055555555555"/>
  <pageSetup fitToHeight="1" fitToWidth="1" horizontalDpi="300" verticalDpi="300" orientation="landscape" paperSize="8" scale="58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80" zoomScaleNormal="80" zoomScalePageLayoutView="0" workbookViewId="0" topLeftCell="A4">
      <selection activeCell="I11" sqref="I11:I13"/>
    </sheetView>
  </sheetViews>
  <sheetFormatPr defaultColWidth="9.125" defaultRowHeight="12.75"/>
  <cols>
    <col min="1" max="1" width="8.00390625" style="9" customWidth="1"/>
    <col min="2" max="2" width="37.00390625" style="9" customWidth="1"/>
    <col min="3" max="3" width="11.875" style="9" customWidth="1"/>
    <col min="4" max="4" width="19.125" style="9" customWidth="1"/>
    <col min="5" max="5" width="19.50390625" style="9" customWidth="1"/>
    <col min="6" max="6" width="21.125" style="9" customWidth="1"/>
    <col min="7" max="7" width="24.125" style="9" customWidth="1"/>
    <col min="8" max="8" width="23.875" style="9" customWidth="1"/>
    <col min="9" max="9" width="25.125" style="9" customWidth="1"/>
    <col min="10" max="10" width="33.375" style="9" customWidth="1"/>
    <col min="11" max="11" width="9.125" style="9" customWidth="1"/>
    <col min="12" max="12" width="10.125" style="9" bestFit="1" customWidth="1"/>
    <col min="13" max="16384" width="9.125" style="9" customWidth="1"/>
  </cols>
  <sheetData>
    <row r="1" spans="2:25" ht="40.5" customHeight="1">
      <c r="B1" s="81" t="s">
        <v>56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40.5" customHeight="1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4"/>
    </row>
    <row r="3" spans="1:10" ht="24.75" customHeight="1" thickBot="1">
      <c r="A3" s="9" t="s">
        <v>10</v>
      </c>
      <c r="B3" s="110" t="s">
        <v>11</v>
      </c>
      <c r="C3" s="110"/>
      <c r="D3" s="110"/>
      <c r="E3" s="110"/>
      <c r="F3" s="110"/>
      <c r="G3" s="110"/>
      <c r="H3" s="110"/>
      <c r="I3" s="110"/>
      <c r="J3" s="110"/>
    </row>
    <row r="4" spans="1:10" ht="73.5" customHeight="1" thickTop="1">
      <c r="A4" s="111" t="s">
        <v>0</v>
      </c>
      <c r="B4" s="114" t="s">
        <v>12</v>
      </c>
      <c r="C4" s="114" t="s">
        <v>13</v>
      </c>
      <c r="D4" s="114" t="s">
        <v>92</v>
      </c>
      <c r="E4" s="114" t="s">
        <v>14</v>
      </c>
      <c r="F4" s="114" t="s">
        <v>15</v>
      </c>
      <c r="G4" s="118" t="s">
        <v>86</v>
      </c>
      <c r="H4" s="118" t="s">
        <v>16</v>
      </c>
      <c r="I4" s="118" t="s">
        <v>95</v>
      </c>
      <c r="J4" s="108" t="s">
        <v>17</v>
      </c>
    </row>
    <row r="5" spans="1:10" ht="20.25" customHeight="1">
      <c r="A5" s="112"/>
      <c r="B5" s="115"/>
      <c r="C5" s="117"/>
      <c r="D5" s="117"/>
      <c r="E5" s="117"/>
      <c r="F5" s="117"/>
      <c r="G5" s="119"/>
      <c r="H5" s="120"/>
      <c r="I5" s="119"/>
      <c r="J5" s="109"/>
    </row>
    <row r="6" spans="1:10" ht="20.25" customHeight="1">
      <c r="A6" s="112"/>
      <c r="B6" s="116"/>
      <c r="C6" s="10" t="s">
        <v>93</v>
      </c>
      <c r="D6" s="10" t="s">
        <v>18</v>
      </c>
      <c r="E6" s="10" t="s">
        <v>19</v>
      </c>
      <c r="F6" s="12" t="s">
        <v>19</v>
      </c>
      <c r="G6" s="12" t="s">
        <v>20</v>
      </c>
      <c r="H6" s="11" t="s">
        <v>94</v>
      </c>
      <c r="I6" s="12" t="s">
        <v>20</v>
      </c>
      <c r="J6" s="13" t="s">
        <v>21</v>
      </c>
    </row>
    <row r="7" spans="1:10" ht="15">
      <c r="A7" s="113"/>
      <c r="B7" s="12" t="s">
        <v>5</v>
      </c>
      <c r="C7" s="12" t="s">
        <v>6</v>
      </c>
      <c r="D7" s="12" t="s">
        <v>7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3" t="s">
        <v>27</v>
      </c>
    </row>
    <row r="8" spans="1:10" ht="46.5">
      <c r="A8" s="97" t="s">
        <v>28</v>
      </c>
      <c r="B8" s="44" t="s">
        <v>96</v>
      </c>
      <c r="C8" s="98" t="s">
        <v>29</v>
      </c>
      <c r="D8" s="99">
        <v>215</v>
      </c>
      <c r="E8" s="100">
        <v>0</v>
      </c>
      <c r="F8" s="101">
        <f>D8*E8</f>
        <v>0</v>
      </c>
      <c r="G8" s="104">
        <v>15450</v>
      </c>
      <c r="H8" s="105">
        <f>F8/G8</f>
        <v>0</v>
      </c>
      <c r="I8" s="94">
        <v>0</v>
      </c>
      <c r="J8" s="95">
        <f>H8*I8</f>
        <v>0</v>
      </c>
    </row>
    <row r="9" spans="1:10" ht="15">
      <c r="A9" s="97"/>
      <c r="B9" s="45" t="s">
        <v>76</v>
      </c>
      <c r="C9" s="98"/>
      <c r="D9" s="99"/>
      <c r="E9" s="100"/>
      <c r="F9" s="102"/>
      <c r="G9" s="104"/>
      <c r="H9" s="105"/>
      <c r="I9" s="94"/>
      <c r="J9" s="95"/>
    </row>
    <row r="10" spans="1:12" ht="36.75" customHeight="1">
      <c r="A10" s="97"/>
      <c r="B10" s="44" t="s">
        <v>77</v>
      </c>
      <c r="C10" s="98"/>
      <c r="D10" s="99"/>
      <c r="E10" s="100"/>
      <c r="F10" s="103"/>
      <c r="G10" s="104"/>
      <c r="H10" s="105"/>
      <c r="I10" s="94"/>
      <c r="J10" s="95"/>
      <c r="L10" s="43"/>
    </row>
    <row r="11" spans="1:10" ht="46.5">
      <c r="A11" s="97" t="s">
        <v>31</v>
      </c>
      <c r="B11" s="46" t="s">
        <v>96</v>
      </c>
      <c r="C11" s="98" t="s">
        <v>29</v>
      </c>
      <c r="D11" s="99">
        <v>129</v>
      </c>
      <c r="E11" s="100">
        <v>0</v>
      </c>
      <c r="F11" s="101">
        <f>D11*E11</f>
        <v>0</v>
      </c>
      <c r="G11" s="104">
        <v>45974</v>
      </c>
      <c r="H11" s="105">
        <f>F11/G11</f>
        <v>0</v>
      </c>
      <c r="I11" s="94">
        <v>0</v>
      </c>
      <c r="J11" s="95">
        <f>H11*I11</f>
        <v>0</v>
      </c>
    </row>
    <row r="12" spans="1:10" ht="15" customHeight="1">
      <c r="A12" s="97"/>
      <c r="B12" s="47" t="s">
        <v>30</v>
      </c>
      <c r="C12" s="98"/>
      <c r="D12" s="99"/>
      <c r="E12" s="100"/>
      <c r="F12" s="102"/>
      <c r="G12" s="104"/>
      <c r="H12" s="105"/>
      <c r="I12" s="94"/>
      <c r="J12" s="95"/>
    </row>
    <row r="13" spans="1:10" ht="15" customHeight="1">
      <c r="A13" s="97"/>
      <c r="B13" s="46" t="s">
        <v>78</v>
      </c>
      <c r="C13" s="98"/>
      <c r="D13" s="99"/>
      <c r="E13" s="100"/>
      <c r="F13" s="103"/>
      <c r="G13" s="104"/>
      <c r="H13" s="105"/>
      <c r="I13" s="94"/>
      <c r="J13" s="95"/>
    </row>
    <row r="14" spans="1:10" ht="46.5">
      <c r="A14" s="97" t="s">
        <v>33</v>
      </c>
      <c r="B14" s="48" t="s">
        <v>96</v>
      </c>
      <c r="C14" s="98" t="s">
        <v>29</v>
      </c>
      <c r="D14" s="99">
        <v>86</v>
      </c>
      <c r="E14" s="100">
        <v>0</v>
      </c>
      <c r="F14" s="101">
        <f>D14*E14</f>
        <v>0</v>
      </c>
      <c r="G14" s="104">
        <v>6476</v>
      </c>
      <c r="H14" s="105">
        <f>F14/G14</f>
        <v>0</v>
      </c>
      <c r="I14" s="94">
        <v>0</v>
      </c>
      <c r="J14" s="95">
        <f>H14*I14</f>
        <v>0</v>
      </c>
    </row>
    <row r="15" spans="1:10" ht="15.75" customHeight="1">
      <c r="A15" s="97"/>
      <c r="B15" s="49" t="s">
        <v>32</v>
      </c>
      <c r="C15" s="98"/>
      <c r="D15" s="99"/>
      <c r="E15" s="100"/>
      <c r="F15" s="102"/>
      <c r="G15" s="104"/>
      <c r="H15" s="105"/>
      <c r="I15" s="94"/>
      <c r="J15" s="95"/>
    </row>
    <row r="16" spans="1:10" ht="35.25" customHeight="1">
      <c r="A16" s="97"/>
      <c r="B16" s="48" t="s">
        <v>79</v>
      </c>
      <c r="C16" s="98"/>
      <c r="D16" s="99"/>
      <c r="E16" s="100"/>
      <c r="F16" s="103"/>
      <c r="G16" s="104"/>
      <c r="H16" s="105"/>
      <c r="I16" s="94"/>
      <c r="J16" s="95"/>
    </row>
    <row r="17" spans="1:10" ht="35.25" customHeight="1">
      <c r="A17" s="127" t="s">
        <v>45</v>
      </c>
      <c r="B17" s="50" t="s">
        <v>96</v>
      </c>
      <c r="C17" s="124" t="s">
        <v>29</v>
      </c>
      <c r="D17" s="130">
        <v>43</v>
      </c>
      <c r="E17" s="133">
        <v>0</v>
      </c>
      <c r="F17" s="101">
        <f>D17*E17</f>
        <v>0</v>
      </c>
      <c r="G17" s="136">
        <v>10477</v>
      </c>
      <c r="H17" s="105">
        <f>F17/G17</f>
        <v>0</v>
      </c>
      <c r="I17" s="121">
        <v>0</v>
      </c>
      <c r="J17" s="95">
        <f>H17*I17</f>
        <v>0</v>
      </c>
    </row>
    <row r="18" spans="1:10" ht="17.25" customHeight="1">
      <c r="A18" s="128"/>
      <c r="B18" s="51" t="s">
        <v>34</v>
      </c>
      <c r="C18" s="125"/>
      <c r="D18" s="131"/>
      <c r="E18" s="134"/>
      <c r="F18" s="102"/>
      <c r="G18" s="137"/>
      <c r="H18" s="105"/>
      <c r="I18" s="122"/>
      <c r="J18" s="95"/>
    </row>
    <row r="19" spans="1:10" ht="18" customHeight="1">
      <c r="A19" s="129"/>
      <c r="B19" s="50" t="s">
        <v>54</v>
      </c>
      <c r="C19" s="126"/>
      <c r="D19" s="132"/>
      <c r="E19" s="135"/>
      <c r="F19" s="103"/>
      <c r="G19" s="138"/>
      <c r="H19" s="105"/>
      <c r="I19" s="123"/>
      <c r="J19" s="95"/>
    </row>
    <row r="20" spans="1:10" ht="30.75">
      <c r="A20" s="97" t="s">
        <v>46</v>
      </c>
      <c r="B20" s="14" t="s">
        <v>97</v>
      </c>
      <c r="C20" s="98" t="s">
        <v>29</v>
      </c>
      <c r="D20" s="99">
        <v>12</v>
      </c>
      <c r="E20" s="100">
        <v>0</v>
      </c>
      <c r="F20" s="101">
        <f>D20*E20</f>
        <v>0</v>
      </c>
      <c r="G20" s="104">
        <v>40674</v>
      </c>
      <c r="H20" s="105">
        <f>F20/G20</f>
        <v>0</v>
      </c>
      <c r="I20" s="94">
        <v>0</v>
      </c>
      <c r="J20" s="95">
        <f>H20*I20</f>
        <v>0</v>
      </c>
    </row>
    <row r="21" spans="1:10" ht="18" customHeight="1">
      <c r="A21" s="97"/>
      <c r="B21" s="15" t="s">
        <v>47</v>
      </c>
      <c r="C21" s="98"/>
      <c r="D21" s="99"/>
      <c r="E21" s="100"/>
      <c r="F21" s="102"/>
      <c r="G21" s="104"/>
      <c r="H21" s="105"/>
      <c r="I21" s="94"/>
      <c r="J21" s="95"/>
    </row>
    <row r="22" spans="1:12" ht="35.25" customHeight="1">
      <c r="A22" s="97"/>
      <c r="B22" s="14" t="s">
        <v>80</v>
      </c>
      <c r="C22" s="98"/>
      <c r="D22" s="99"/>
      <c r="E22" s="100"/>
      <c r="F22" s="103"/>
      <c r="G22" s="104"/>
      <c r="H22" s="105"/>
      <c r="I22" s="94"/>
      <c r="J22" s="95"/>
      <c r="L22" s="43"/>
    </row>
    <row r="23" spans="1:10" ht="31.5" customHeight="1">
      <c r="A23" s="106" t="s">
        <v>49</v>
      </c>
      <c r="B23" s="16" t="s">
        <v>98</v>
      </c>
      <c r="C23" s="98" t="s">
        <v>29</v>
      </c>
      <c r="D23" s="99">
        <v>6</v>
      </c>
      <c r="E23" s="100">
        <v>0</v>
      </c>
      <c r="F23" s="101">
        <f>D23*E23</f>
        <v>0</v>
      </c>
      <c r="G23" s="107">
        <v>6055</v>
      </c>
      <c r="H23" s="105">
        <f>F23/G23</f>
        <v>0</v>
      </c>
      <c r="I23" s="94">
        <v>0</v>
      </c>
      <c r="J23" s="95">
        <f>H23*I23</f>
        <v>0</v>
      </c>
    </row>
    <row r="24" spans="1:10" ht="17.25" customHeight="1">
      <c r="A24" s="106"/>
      <c r="B24" s="17" t="s">
        <v>48</v>
      </c>
      <c r="C24" s="98"/>
      <c r="D24" s="99"/>
      <c r="E24" s="100"/>
      <c r="F24" s="102"/>
      <c r="G24" s="107"/>
      <c r="H24" s="105"/>
      <c r="I24" s="94"/>
      <c r="J24" s="95"/>
    </row>
    <row r="25" spans="1:10" ht="46.5" customHeight="1">
      <c r="A25" s="106"/>
      <c r="B25" s="16" t="s">
        <v>81</v>
      </c>
      <c r="C25" s="98"/>
      <c r="D25" s="99"/>
      <c r="E25" s="100"/>
      <c r="F25" s="103"/>
      <c r="G25" s="107"/>
      <c r="H25" s="105"/>
      <c r="I25" s="94"/>
      <c r="J25" s="95"/>
    </row>
    <row r="26" spans="1:10" ht="31.5" customHeight="1">
      <c r="A26" s="97" t="s">
        <v>35</v>
      </c>
      <c r="B26" s="18" t="s">
        <v>99</v>
      </c>
      <c r="C26" s="98" t="s">
        <v>29</v>
      </c>
      <c r="D26" s="99">
        <v>6</v>
      </c>
      <c r="E26" s="100">
        <v>0</v>
      </c>
      <c r="F26" s="101">
        <f>D26*E26</f>
        <v>0</v>
      </c>
      <c r="G26" s="104">
        <v>44959</v>
      </c>
      <c r="H26" s="105">
        <f>F26/G26</f>
        <v>0</v>
      </c>
      <c r="I26" s="94">
        <v>0</v>
      </c>
      <c r="J26" s="95">
        <f>H26*I26</f>
        <v>0</v>
      </c>
    </row>
    <row r="27" spans="1:10" ht="18" customHeight="1">
      <c r="A27" s="97"/>
      <c r="B27" s="19" t="s">
        <v>48</v>
      </c>
      <c r="C27" s="98"/>
      <c r="D27" s="99"/>
      <c r="E27" s="100"/>
      <c r="F27" s="102"/>
      <c r="G27" s="104"/>
      <c r="H27" s="105"/>
      <c r="I27" s="94"/>
      <c r="J27" s="95"/>
    </row>
    <row r="28" spans="1:10" ht="36.75" customHeight="1">
      <c r="A28" s="97"/>
      <c r="B28" s="18" t="s">
        <v>110</v>
      </c>
      <c r="C28" s="98"/>
      <c r="D28" s="99"/>
      <c r="E28" s="100"/>
      <c r="F28" s="103"/>
      <c r="G28" s="104"/>
      <c r="H28" s="105"/>
      <c r="I28" s="94"/>
      <c r="J28" s="95"/>
    </row>
    <row r="29" spans="1:10" ht="34.5" customHeight="1">
      <c r="A29" s="97" t="s">
        <v>111</v>
      </c>
      <c r="B29" s="56" t="s">
        <v>101</v>
      </c>
      <c r="C29" s="98" t="s">
        <v>29</v>
      </c>
      <c r="D29" s="99">
        <v>5</v>
      </c>
      <c r="E29" s="100">
        <v>0</v>
      </c>
      <c r="F29" s="101">
        <f>D29*E29</f>
        <v>0</v>
      </c>
      <c r="G29" s="104">
        <v>5</v>
      </c>
      <c r="H29" s="105">
        <f>F29/G29</f>
        <v>0</v>
      </c>
      <c r="I29" s="94">
        <v>0</v>
      </c>
      <c r="J29" s="95">
        <f>H29*I29</f>
        <v>0</v>
      </c>
    </row>
    <row r="30" spans="1:10" ht="18.75" customHeight="1">
      <c r="A30" s="97"/>
      <c r="B30" s="57" t="s">
        <v>82</v>
      </c>
      <c r="C30" s="98"/>
      <c r="D30" s="99"/>
      <c r="E30" s="100"/>
      <c r="F30" s="102"/>
      <c r="G30" s="104"/>
      <c r="H30" s="105"/>
      <c r="I30" s="94"/>
      <c r="J30" s="95"/>
    </row>
    <row r="31" spans="1:10" ht="35.25" customHeight="1">
      <c r="A31" s="97"/>
      <c r="B31" s="56" t="s">
        <v>83</v>
      </c>
      <c r="C31" s="98"/>
      <c r="D31" s="99"/>
      <c r="E31" s="100"/>
      <c r="F31" s="103"/>
      <c r="G31" s="104"/>
      <c r="H31" s="105"/>
      <c r="I31" s="94"/>
      <c r="J31" s="95"/>
    </row>
    <row r="32" spans="1:10" ht="35.25" customHeight="1">
      <c r="A32" s="97" t="s">
        <v>36</v>
      </c>
      <c r="B32" s="52" t="s">
        <v>84</v>
      </c>
      <c r="C32" s="98" t="s">
        <v>29</v>
      </c>
      <c r="D32" s="99">
        <v>215</v>
      </c>
      <c r="E32" s="100">
        <v>0</v>
      </c>
      <c r="F32" s="101">
        <f>D32*E32</f>
        <v>0</v>
      </c>
      <c r="G32" s="104">
        <v>215</v>
      </c>
      <c r="H32" s="105">
        <f>F32/G32</f>
        <v>0</v>
      </c>
      <c r="I32" s="94">
        <v>0</v>
      </c>
      <c r="J32" s="95">
        <f>H32*I32</f>
        <v>0</v>
      </c>
    </row>
    <row r="33" spans="1:10" ht="15">
      <c r="A33" s="97"/>
      <c r="B33" s="53" t="s">
        <v>76</v>
      </c>
      <c r="C33" s="98"/>
      <c r="D33" s="99"/>
      <c r="E33" s="100"/>
      <c r="F33" s="102"/>
      <c r="G33" s="104"/>
      <c r="H33" s="105"/>
      <c r="I33" s="94"/>
      <c r="J33" s="95"/>
    </row>
    <row r="34" spans="1:10" ht="15">
      <c r="A34" s="97"/>
      <c r="B34" s="52" t="s">
        <v>85</v>
      </c>
      <c r="C34" s="98"/>
      <c r="D34" s="99"/>
      <c r="E34" s="100"/>
      <c r="F34" s="103"/>
      <c r="G34" s="104"/>
      <c r="H34" s="105"/>
      <c r="I34" s="94"/>
      <c r="J34" s="95"/>
    </row>
    <row r="35" spans="1:10" ht="30.75">
      <c r="A35" s="97" t="s">
        <v>37</v>
      </c>
      <c r="B35" s="50" t="s">
        <v>87</v>
      </c>
      <c r="C35" s="98" t="s">
        <v>29</v>
      </c>
      <c r="D35" s="99">
        <v>5</v>
      </c>
      <c r="E35" s="100">
        <v>0</v>
      </c>
      <c r="F35" s="101">
        <f>D35*E35</f>
        <v>0</v>
      </c>
      <c r="G35" s="104">
        <v>5</v>
      </c>
      <c r="H35" s="105">
        <f>F35/G35</f>
        <v>0</v>
      </c>
      <c r="I35" s="94">
        <v>0</v>
      </c>
      <c r="J35" s="95">
        <f>H35*I35</f>
        <v>0</v>
      </c>
    </row>
    <row r="36" spans="1:10" ht="15">
      <c r="A36" s="97"/>
      <c r="B36" s="51" t="s">
        <v>82</v>
      </c>
      <c r="C36" s="98"/>
      <c r="D36" s="99"/>
      <c r="E36" s="100"/>
      <c r="F36" s="102"/>
      <c r="G36" s="104"/>
      <c r="H36" s="105"/>
      <c r="I36" s="94"/>
      <c r="J36" s="95"/>
    </row>
    <row r="37" spans="1:10" ht="18" customHeight="1">
      <c r="A37" s="97"/>
      <c r="B37" s="50" t="s">
        <v>88</v>
      </c>
      <c r="C37" s="98"/>
      <c r="D37" s="99"/>
      <c r="E37" s="100"/>
      <c r="F37" s="103"/>
      <c r="G37" s="104"/>
      <c r="H37" s="105"/>
      <c r="I37" s="94"/>
      <c r="J37" s="95"/>
    </row>
    <row r="38" spans="1:10" ht="30.75">
      <c r="A38" s="97" t="s">
        <v>38</v>
      </c>
      <c r="B38" s="54" t="s">
        <v>100</v>
      </c>
      <c r="C38" s="98" t="s">
        <v>29</v>
      </c>
      <c r="D38" s="99">
        <v>215</v>
      </c>
      <c r="E38" s="100">
        <v>0</v>
      </c>
      <c r="F38" s="101">
        <f>D38*E38</f>
        <v>0</v>
      </c>
      <c r="G38" s="104">
        <v>5560</v>
      </c>
      <c r="H38" s="105">
        <f>F38/G38</f>
        <v>0</v>
      </c>
      <c r="I38" s="94">
        <v>0</v>
      </c>
      <c r="J38" s="95">
        <f>H38*I38</f>
        <v>0</v>
      </c>
    </row>
    <row r="39" spans="1:10" ht="15">
      <c r="A39" s="97"/>
      <c r="B39" s="55" t="s">
        <v>89</v>
      </c>
      <c r="C39" s="98"/>
      <c r="D39" s="99"/>
      <c r="E39" s="100"/>
      <c r="F39" s="102"/>
      <c r="G39" s="104"/>
      <c r="H39" s="105"/>
      <c r="I39" s="94"/>
      <c r="J39" s="95"/>
    </row>
    <row r="40" spans="1:10" ht="20.25" customHeight="1">
      <c r="A40" s="97"/>
      <c r="B40" s="54" t="s">
        <v>51</v>
      </c>
      <c r="C40" s="98"/>
      <c r="D40" s="99"/>
      <c r="E40" s="100"/>
      <c r="F40" s="103"/>
      <c r="G40" s="104"/>
      <c r="H40" s="105"/>
      <c r="I40" s="94"/>
      <c r="J40" s="95"/>
    </row>
    <row r="41" spans="1:10" ht="20.25">
      <c r="A41" s="88" t="s">
        <v>39</v>
      </c>
      <c r="B41" s="89"/>
      <c r="C41" s="89"/>
      <c r="D41" s="89"/>
      <c r="E41" s="89"/>
      <c r="F41" s="20">
        <f>SUM(F8:F40)</f>
        <v>0</v>
      </c>
      <c r="G41" s="90"/>
      <c r="H41" s="21"/>
      <c r="I41" s="22"/>
      <c r="J41" s="23">
        <f>SUM(J8:J40)</f>
        <v>0</v>
      </c>
    </row>
    <row r="42" spans="1:10" ht="12.75">
      <c r="A42" s="88" t="s">
        <v>40</v>
      </c>
      <c r="B42" s="89"/>
      <c r="C42" s="89"/>
      <c r="D42" s="89"/>
      <c r="E42" s="89"/>
      <c r="F42" s="24"/>
      <c r="G42" s="90"/>
      <c r="H42" s="21"/>
      <c r="I42" s="22"/>
      <c r="J42" s="42"/>
    </row>
    <row r="43" spans="1:10" ht="21" thickBot="1">
      <c r="A43" s="92" t="s">
        <v>41</v>
      </c>
      <c r="B43" s="93"/>
      <c r="C43" s="93"/>
      <c r="D43" s="93"/>
      <c r="E43" s="93"/>
      <c r="F43" s="25">
        <f>(F41*F42)+F41</f>
        <v>0</v>
      </c>
      <c r="G43" s="91"/>
      <c r="H43" s="26"/>
      <c r="I43" s="27"/>
      <c r="J43" s="28">
        <f>(J41*J42)+J41</f>
        <v>0</v>
      </c>
    </row>
    <row r="44" ht="13.5">
      <c r="C44" s="29"/>
    </row>
    <row r="45" ht="15">
      <c r="F45" s="30" t="s">
        <v>42</v>
      </c>
    </row>
    <row r="46" spans="2:9" ht="23.25">
      <c r="B46" s="31" t="s">
        <v>43</v>
      </c>
      <c r="I46" s="31" t="s">
        <v>44</v>
      </c>
    </row>
    <row r="47" ht="15">
      <c r="B47" s="32"/>
    </row>
    <row r="48" spans="1:3" ht="13.5">
      <c r="A48" s="33" t="s">
        <v>50</v>
      </c>
      <c r="C48" s="29"/>
    </row>
  </sheetData>
  <sheetProtection/>
  <mergeCells count="116">
    <mergeCell ref="H17:H19"/>
    <mergeCell ref="I17:I19"/>
    <mergeCell ref="J17:J19"/>
    <mergeCell ref="C17:C19"/>
    <mergeCell ref="A17:A19"/>
    <mergeCell ref="D17:D19"/>
    <mergeCell ref="E17:E19"/>
    <mergeCell ref="F17:F19"/>
    <mergeCell ref="G17:G19"/>
    <mergeCell ref="B3:J3"/>
    <mergeCell ref="A4:A7"/>
    <mergeCell ref="B4:B6"/>
    <mergeCell ref="C4:C5"/>
    <mergeCell ref="D4:D5"/>
    <mergeCell ref="E4:E5"/>
    <mergeCell ref="F4:F5"/>
    <mergeCell ref="G4:G5"/>
    <mergeCell ref="H4:H5"/>
    <mergeCell ref="I4:I5"/>
    <mergeCell ref="J4:J5"/>
    <mergeCell ref="A8:A10"/>
    <mergeCell ref="C8:C10"/>
    <mergeCell ref="D8:D10"/>
    <mergeCell ref="E8:E10"/>
    <mergeCell ref="F8:F10"/>
    <mergeCell ref="G8:G10"/>
    <mergeCell ref="H8:H10"/>
    <mergeCell ref="I8:I10"/>
    <mergeCell ref="J8:J10"/>
    <mergeCell ref="A11:A13"/>
    <mergeCell ref="C11:C13"/>
    <mergeCell ref="D11:D13"/>
    <mergeCell ref="E11:E13"/>
    <mergeCell ref="F11:F13"/>
    <mergeCell ref="G11:G13"/>
    <mergeCell ref="H11:H13"/>
    <mergeCell ref="I11:I13"/>
    <mergeCell ref="J11:J13"/>
    <mergeCell ref="A14:A16"/>
    <mergeCell ref="C14:C16"/>
    <mergeCell ref="D14:D16"/>
    <mergeCell ref="E14:E16"/>
    <mergeCell ref="F14:F16"/>
    <mergeCell ref="G14:G16"/>
    <mergeCell ref="H14:H16"/>
    <mergeCell ref="I14:I16"/>
    <mergeCell ref="J14:J16"/>
    <mergeCell ref="A20:A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5"/>
    <mergeCell ref="C23:C25"/>
    <mergeCell ref="D23:D25"/>
    <mergeCell ref="E23:E25"/>
    <mergeCell ref="F23:F25"/>
    <mergeCell ref="G23:G25"/>
    <mergeCell ref="H23:H25"/>
    <mergeCell ref="I23:I25"/>
    <mergeCell ref="J23:J25"/>
    <mergeCell ref="A26:A28"/>
    <mergeCell ref="C26:C28"/>
    <mergeCell ref="D26:D28"/>
    <mergeCell ref="E26:E28"/>
    <mergeCell ref="F26:F28"/>
    <mergeCell ref="G26:G28"/>
    <mergeCell ref="H26:H28"/>
    <mergeCell ref="I26:I28"/>
    <mergeCell ref="J26:J28"/>
    <mergeCell ref="A29:A31"/>
    <mergeCell ref="C29:C31"/>
    <mergeCell ref="D29:D31"/>
    <mergeCell ref="E29:E31"/>
    <mergeCell ref="F29:F31"/>
    <mergeCell ref="G29:G31"/>
    <mergeCell ref="H29:H31"/>
    <mergeCell ref="A32:A34"/>
    <mergeCell ref="C32:C34"/>
    <mergeCell ref="D32:D34"/>
    <mergeCell ref="E32:E34"/>
    <mergeCell ref="F32:F34"/>
    <mergeCell ref="G32:G34"/>
    <mergeCell ref="H35:H37"/>
    <mergeCell ref="I35:I37"/>
    <mergeCell ref="J35:J37"/>
    <mergeCell ref="I29:I31"/>
    <mergeCell ref="J29:J31"/>
    <mergeCell ref="H32:H34"/>
    <mergeCell ref="I32:I34"/>
    <mergeCell ref="A35:A37"/>
    <mergeCell ref="C35:C37"/>
    <mergeCell ref="D35:D37"/>
    <mergeCell ref="E35:E37"/>
    <mergeCell ref="F35:F37"/>
    <mergeCell ref="G35:G37"/>
    <mergeCell ref="B1:Y1"/>
    <mergeCell ref="A2:J2"/>
    <mergeCell ref="A38:A40"/>
    <mergeCell ref="C38:C40"/>
    <mergeCell ref="D38:D40"/>
    <mergeCell ref="E38:E40"/>
    <mergeCell ref="F38:F40"/>
    <mergeCell ref="G38:G40"/>
    <mergeCell ref="H38:H40"/>
    <mergeCell ref="J32:J34"/>
    <mergeCell ref="A41:E41"/>
    <mergeCell ref="G41:G43"/>
    <mergeCell ref="A42:E42"/>
    <mergeCell ref="A43:E43"/>
    <mergeCell ref="I38:I40"/>
    <mergeCell ref="J38:J40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Daniel Dyla</cp:lastModifiedBy>
  <cp:lastPrinted>2024-02-21T09:22:41Z</cp:lastPrinted>
  <dcterms:created xsi:type="dcterms:W3CDTF">2019-01-24T09:10:07Z</dcterms:created>
  <dcterms:modified xsi:type="dcterms:W3CDTF">2024-02-23T07:10:22Z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