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320" windowHeight="9915" activeTab="0"/>
  </bookViews>
  <sheets>
    <sheet name="Kalkulator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<sst xmlns="http://schemas.openxmlformats.org/spreadsheetml/2006/main" count="148" uniqueCount="148">
  <si>
    <t>WIBOR</t>
  </si>
  <si>
    <t>Razem</t>
  </si>
  <si>
    <t>Marża</t>
  </si>
  <si>
    <t>faktyczna ilość dni w m-cu i roku</t>
  </si>
  <si>
    <t>Baza</t>
  </si>
  <si>
    <t>Nr raty</t>
  </si>
  <si>
    <t xml:space="preserve">Data                            </t>
  </si>
  <si>
    <t>Stan zadłużenia</t>
  </si>
  <si>
    <t>Rata kapitałowa w PLN - Rk</t>
  </si>
  <si>
    <t>Odsetki - O</t>
  </si>
  <si>
    <t>30.09.2011r.</t>
  </si>
  <si>
    <t>31.10.2011r.</t>
  </si>
  <si>
    <t>30.11.2011r.</t>
  </si>
  <si>
    <t>31.12.2011r.</t>
  </si>
  <si>
    <t>31.01.2012r.</t>
  </si>
  <si>
    <t>29.02.2012r.</t>
  </si>
  <si>
    <t>31.03.2012r.</t>
  </si>
  <si>
    <t>30.04.2012r.</t>
  </si>
  <si>
    <t>31.05.2012r</t>
  </si>
  <si>
    <t>30.06.2012r.</t>
  </si>
  <si>
    <t>31.07.2012r.</t>
  </si>
  <si>
    <t>31.08.2012r.</t>
  </si>
  <si>
    <t>30.09.2012r.</t>
  </si>
  <si>
    <t>31.10.2012r.</t>
  </si>
  <si>
    <t>30.11.2012r.</t>
  </si>
  <si>
    <t>31.12.2012r.</t>
  </si>
  <si>
    <t>31.01.2013r.</t>
  </si>
  <si>
    <t>28.02.2013r.</t>
  </si>
  <si>
    <t>31.03.2013r.</t>
  </si>
  <si>
    <t>30.04.2013r.</t>
  </si>
  <si>
    <t>31.05.2013r</t>
  </si>
  <si>
    <t>30.06.2013r.</t>
  </si>
  <si>
    <t>31.07.2013r.</t>
  </si>
  <si>
    <t>31.08.2013r.</t>
  </si>
  <si>
    <t>30.09.2013r.</t>
  </si>
  <si>
    <t>31.10.2013r.</t>
  </si>
  <si>
    <t>30.11.2013r.</t>
  </si>
  <si>
    <t>31.12.2013r.</t>
  </si>
  <si>
    <t>31.01.2014r.</t>
  </si>
  <si>
    <t>28.02.2014r.</t>
  </si>
  <si>
    <t>31.03.2014r.</t>
  </si>
  <si>
    <t>30.04.2014r.</t>
  </si>
  <si>
    <t>31.05.2014r</t>
  </si>
  <si>
    <t>30.06.2014r.</t>
  </si>
  <si>
    <t>31.07.2014r.</t>
  </si>
  <si>
    <t>31.08.2014r.</t>
  </si>
  <si>
    <t>30.09.2014r.</t>
  </si>
  <si>
    <t>31.10.2014r.</t>
  </si>
  <si>
    <t>30.11.2014r.</t>
  </si>
  <si>
    <t>31.12.2014r.</t>
  </si>
  <si>
    <t>RAZEM</t>
  </si>
  <si>
    <t>Ilość dni w okresie</t>
  </si>
  <si>
    <t>Odsetki płatne do 7 nastepnego m-ca</t>
  </si>
  <si>
    <t>29.09.2011r.</t>
  </si>
  <si>
    <t>30.12.2011r.</t>
  </si>
  <si>
    <t>30.03.2012r.</t>
  </si>
  <si>
    <t>29.06.2012r.</t>
  </si>
  <si>
    <t>29.09.2012r.</t>
  </si>
  <si>
    <t>30.03.2013r.</t>
  </si>
  <si>
    <t>29.06.2013r.</t>
  </si>
  <si>
    <t>29.09.2013r.</t>
  </si>
  <si>
    <t>30.12.2013r.</t>
  </si>
  <si>
    <t>30.03.2014r.</t>
  </si>
  <si>
    <t>29.06.2014r.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</si>
  <si>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</si>
  <si>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</si>
  <si>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</si>
  <si>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</si>
  <si>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</si>
  <si>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</si>
  <si>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</si>
  <si>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</si>
  <si>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</si>
  <si>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</si>
  <si>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</si>
  <si>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</si>
  <si>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</si>
  <si>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28.02.2016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</si>
  <si>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</si>
  <si>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</si>
  <si>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</si>
  <si>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</si>
  <si>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</si>
  <si>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</si>
  <si>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</si>
  <si>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31.10.2016</t>
  </si>
  <si>
    <t>30.11.2016</t>
  </si>
  <si>
    <t>31.12.2016</t>
  </si>
  <si>
    <t>31.01.2017</t>
  </si>
  <si>
    <t>28.02.2017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</si>
  <si>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</si>
  <si>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</si>
  <si>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</si>
  <si>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</si>
  <si>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</si>
  <si>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</si>
  <si>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</si>
  <si>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</si>
  <si>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</si>
  <si>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</si>
  <si>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31.01.2018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</si>
  <si>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</si>
  <si>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</si>
  <si>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</si>
  <si>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</si>
  <si>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</si>
  <si>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</si>
  <si>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</si>
  <si>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</si>
  <si>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</si>
  <si>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</si>
  <si>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</si>
  <si>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</si>
  <si>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</si>
  <si>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</si>
  <si>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</si>
  <si>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</si>
  <si>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</si>
  <si>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</si>
  <si>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</si>
  <si>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</si>
  <si>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</si>
  <si>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</si>
  <si>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</si>
  <si>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30.03.2015</t>
  </si>
  <si>
    <t>29.06.2015</t>
  </si>
  <si>
    <t>29.09.2014r.</t>
  </si>
  <si>
    <t>29.09.2015</t>
  </si>
  <si>
    <t>30.12.2012r.</t>
  </si>
  <si>
    <t>30.12.2014</t>
  </si>
  <si>
    <t>30.12.2015</t>
  </si>
  <si>
    <t>30.03.2016</t>
  </si>
  <si>
    <t>29.06.2016</t>
  </si>
  <si>
    <t>29.09.2016</t>
  </si>
  <si>
    <t>30.12.2016</t>
  </si>
  <si>
    <t>30.03.2017</t>
  </si>
  <si>
    <t>29.06.2017</t>
  </si>
  <si>
    <t>29.09.2017</t>
  </si>
  <si>
    <t>30.12.2017</t>
  </si>
  <si>
    <t>30.03.2018</t>
  </si>
  <si>
    <t>29.06.2018</t>
  </si>
  <si>
    <t>29.09.2018</t>
  </si>
  <si>
    <t>30.12.2018</t>
  </si>
  <si>
    <t>30.03.2019</t>
  </si>
  <si>
    <t>29.06.2019</t>
  </si>
  <si>
    <t>29.09.2019</t>
  </si>
  <si>
    <t>30.12.2019</t>
  </si>
  <si>
    <t>Rata spłaty w ostatnim dniu kwartału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</si>
</sst>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 Narrow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3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9" zoomScaleNormal="129" workbookViewId="0" topLeftCell="A1">
      <selection activeCell="K1" sqref="K1"/>
    </sheetView>
  </sheetViews>
  <sheetFormatPr defaultColWidth="9.140625" defaultRowHeight="12.75"/>
  <cols>
    <col min="3" max="3" width="15.28125" style="0" customWidth="1"/>
    <col min="4" max="4" width="15.421875" style="0" customWidth="1"/>
    <col min="5" max="5" width="11.140625" style="0" customWidth="1"/>
    <col min="6" max="6" width="13.421875" style="3" bestFit="1" customWidth="1"/>
    <col min="7" max="7" width="10.140625" style="16" customWidth="1"/>
    <col min="8" max="8" width="10.8515625" style="0" bestFit="1" customWidth="1"/>
    <col min="11" max="12" width="11.7109375" style="0" bestFit="1" customWidth="1"/>
  </cols>
  <sheetData>
    <row r="1" spans="1:10" ht="12.75">
      <c r="A1" s="35" t="s">
        <v>147</v>
      </c>
      <c r="B1" s="35"/>
      <c r="C1" s="35"/>
      <c r="D1" s="35"/>
      <c r="E1" s="1">
        <v>4.61</v>
      </c>
      <c r="F1" s="1"/>
      <c r="G1" s="15"/>
      <c r="H1" s="2" t="s">
        <v>0</v>
      </c>
      <c r="I1" s="34" t="s">
        <v>1</v>
      </c>
      <c r="J1" s="1">
        <f>E1+E2</f>
        <v>4.61</v>
      </c>
    </row>
    <row r="2" spans="1:10" ht="12.75">
      <c r="A2" s="35" t="s">
        <v>52</v>
      </c>
      <c r="B2" s="35"/>
      <c r="C2" s="35"/>
      <c r="D2" s="35"/>
      <c r="E2" s="1">
        <v>0</v>
      </c>
      <c r="F2" s="1"/>
      <c r="G2" s="15"/>
      <c r="H2" s="2" t="s">
        <v>2</v>
      </c>
      <c r="J2" s="3"/>
    </row>
    <row r="3" spans="1:10" ht="12.75">
      <c r="A3" s="35"/>
      <c r="B3" s="35"/>
      <c r="C3" s="35"/>
      <c r="D3" s="35"/>
      <c r="E3" s="1"/>
      <c r="F3" s="1"/>
      <c r="G3" s="15"/>
      <c r="H3" s="2"/>
      <c r="J3" s="3"/>
    </row>
    <row r="4" spans="1:10" ht="12.75">
      <c r="A4" s="35"/>
      <c r="B4" s="35"/>
      <c r="C4" s="35"/>
      <c r="D4" s="35"/>
      <c r="E4" s="3" t="s">
        <v>3</v>
      </c>
      <c r="H4" s="2" t="s">
        <v>4</v>
      </c>
      <c r="J4" s="15">
        <v>365</v>
      </c>
    </row>
    <row r="5" spans="2:12" ht="12.75">
      <c r="B5" s="4"/>
      <c r="C5" s="5"/>
      <c r="D5" s="6"/>
      <c r="E5" s="6"/>
      <c r="F5" s="6"/>
      <c r="G5" s="17"/>
      <c r="H5" s="7"/>
      <c r="I5" s="7"/>
      <c r="J5" s="6"/>
      <c r="L5" s="29"/>
    </row>
    <row r="6" spans="2:12" ht="12.75">
      <c r="B6" s="36" t="s">
        <v>5</v>
      </c>
      <c r="C6" s="37" t="s">
        <v>6</v>
      </c>
      <c r="D6" s="38" t="s">
        <v>7</v>
      </c>
      <c r="E6" s="38" t="s">
        <v>8</v>
      </c>
      <c r="F6" s="41" t="s">
        <v>9</v>
      </c>
      <c r="G6" s="44" t="s">
        <v>51</v>
      </c>
      <c r="H6" s="36"/>
      <c r="I6" s="36"/>
      <c r="J6" s="38"/>
      <c r="L6" s="29"/>
    </row>
    <row r="7" spans="2:12" ht="12.75">
      <c r="B7" s="36"/>
      <c r="C7" s="37"/>
      <c r="D7" s="39"/>
      <c r="E7" s="38"/>
      <c r="F7" s="42"/>
      <c r="G7" s="45"/>
      <c r="H7" s="36"/>
      <c r="I7" s="36"/>
      <c r="J7" s="40"/>
      <c r="L7" s="29"/>
    </row>
    <row r="8" spans="2:12" ht="12.75">
      <c r="B8" s="36"/>
      <c r="C8" s="37"/>
      <c r="D8" s="39"/>
      <c r="E8" s="38"/>
      <c r="F8" s="42"/>
      <c r="G8" s="45"/>
      <c r="H8" s="36"/>
      <c r="I8" s="36"/>
      <c r="J8" s="40"/>
      <c r="L8" s="29"/>
    </row>
    <row r="9" spans="2:12" ht="12.75">
      <c r="B9" s="36"/>
      <c r="C9" s="37"/>
      <c r="D9" s="39"/>
      <c r="E9" s="38"/>
      <c r="F9" s="43"/>
      <c r="G9" s="46"/>
      <c r="H9" s="36"/>
      <c r="I9" s="36"/>
      <c r="J9" s="40"/>
      <c r="L9" s="29"/>
    </row>
    <row r="10" spans="2:12" ht="15" customHeight="1">
      <c r="B10" s="30"/>
      <c r="C10" s="12" t="s">
        <v>53</v>
      </c>
      <c r="D10" s="10">
        <v>7200000</v>
      </c>
      <c r="E10" s="9">
        <v>0</v>
      </c>
      <c r="F10" s="26">
        <f>D10*G10*$J$1%/$J$4</f>
        <v>13640.547945205479</v>
      </c>
      <c r="G10" s="18">
        <v>15</v>
      </c>
      <c r="H10" s="9"/>
      <c r="I10" s="8"/>
      <c r="J10" s="11"/>
      <c r="K10" s="29"/>
      <c r="L10" s="29"/>
    </row>
    <row r="11" spans="2:12" ht="12" customHeight="1">
      <c r="B11" s="30"/>
      <c r="C11" s="12" t="s">
        <v>10</v>
      </c>
      <c r="D11" s="10">
        <v>7200000</v>
      </c>
      <c r="E11" s="9">
        <v>0</v>
      </c>
      <c r="F11" s="26">
        <f aca="true" t="shared" si="0" ref="F10:F64">D11*G11*$J$1%/$J$4</f>
        <v>909.3698630136986</v>
      </c>
      <c r="G11" s="18">
        <v>1</v>
      </c>
      <c r="H11" s="9"/>
      <c r="I11" s="8"/>
      <c r="J11" s="11"/>
      <c r="K11" s="32"/>
      <c r="L11" s="29"/>
    </row>
    <row r="12" spans="2:12" ht="12.75" customHeight="1">
      <c r="B12" s="30"/>
      <c r="C12" s="12" t="s">
        <v>11</v>
      </c>
      <c r="D12" s="10">
        <v>7200000</v>
      </c>
      <c r="E12" s="9">
        <v>0</v>
      </c>
      <c r="F12" s="26">
        <f t="shared" si="0"/>
        <v>28190.465753424658</v>
      </c>
      <c r="G12" s="18">
        <v>31</v>
      </c>
      <c r="H12" s="9"/>
      <c r="I12" s="8"/>
      <c r="J12" s="11"/>
      <c r="K12" s="29"/>
      <c r="L12" s="29"/>
    </row>
    <row r="13" spans="2:12" ht="13.5" customHeight="1">
      <c r="B13" s="30"/>
      <c r="C13" s="12" t="s">
        <v>12</v>
      </c>
      <c r="D13" s="10">
        <v>7200000</v>
      </c>
      <c r="E13" s="9">
        <v>0</v>
      </c>
      <c r="F13" s="26">
        <f t="shared" si="0"/>
        <v>27281.095890410958</v>
      </c>
      <c r="G13" s="18">
        <v>30</v>
      </c>
      <c r="H13" s="9"/>
      <c r="I13" s="8"/>
      <c r="J13" s="11"/>
      <c r="K13" s="33"/>
      <c r="L13" s="29"/>
    </row>
    <row r="14" spans="2:12" ht="13.5" customHeight="1">
      <c r="B14" s="30"/>
      <c r="C14" s="12" t="s">
        <v>54</v>
      </c>
      <c r="D14" s="10">
        <v>7200000</v>
      </c>
      <c r="E14" s="9">
        <v>0</v>
      </c>
      <c r="F14" s="26">
        <f t="shared" si="0"/>
        <v>27281.095890410958</v>
      </c>
      <c r="G14" s="18">
        <v>30</v>
      </c>
      <c r="H14" s="9"/>
      <c r="I14" s="8"/>
      <c r="J14" s="11"/>
      <c r="K14" s="29"/>
      <c r="L14" s="29"/>
    </row>
    <row r="15" spans="2:12" ht="12.75" customHeight="1">
      <c r="B15" s="30"/>
      <c r="C15" s="12" t="s">
        <v>13</v>
      </c>
      <c r="D15" s="10">
        <v>7200000</v>
      </c>
      <c r="E15" s="9">
        <v>0</v>
      </c>
      <c r="F15" s="26">
        <f t="shared" si="0"/>
        <v>909.3698630136986</v>
      </c>
      <c r="G15" s="18">
        <v>1</v>
      </c>
      <c r="H15" s="9"/>
      <c r="I15" s="8"/>
      <c r="J15" s="11"/>
      <c r="K15" s="32"/>
      <c r="L15" s="32"/>
    </row>
    <row r="16" spans="2:12" ht="16.5" customHeight="1">
      <c r="B16" s="30"/>
      <c r="C16" s="12" t="s">
        <v>14</v>
      </c>
      <c r="D16" s="10">
        <v>7200000</v>
      </c>
      <c r="E16" s="9">
        <v>0</v>
      </c>
      <c r="F16" s="26">
        <f t="shared" si="0"/>
        <v>28190.465753424658</v>
      </c>
      <c r="G16" s="18">
        <v>31</v>
      </c>
      <c r="H16" s="9"/>
      <c r="I16" s="8"/>
      <c r="J16" s="11"/>
      <c r="K16" s="29"/>
      <c r="L16" s="29"/>
    </row>
    <row r="17" spans="2:12" ht="18" customHeight="1">
      <c r="B17" s="30"/>
      <c r="C17" s="12" t="s">
        <v>15</v>
      </c>
      <c r="D17" s="10">
        <v>7200000</v>
      </c>
      <c r="E17" s="9">
        <v>0</v>
      </c>
      <c r="F17" s="26">
        <f t="shared" si="0"/>
        <v>25462.35616438356</v>
      </c>
      <c r="G17" s="18">
        <v>28</v>
      </c>
      <c r="H17" s="9"/>
      <c r="I17" s="8"/>
      <c r="J17" s="11"/>
      <c r="K17" s="29"/>
      <c r="L17" s="29"/>
    </row>
    <row r="18" spans="2:12" ht="13.5" customHeight="1">
      <c r="B18" s="30"/>
      <c r="C18" s="12" t="s">
        <v>55</v>
      </c>
      <c r="D18" s="10">
        <v>7200000</v>
      </c>
      <c r="E18" s="9">
        <v>0</v>
      </c>
      <c r="F18" s="26">
        <f t="shared" si="0"/>
        <v>27281.095890410958</v>
      </c>
      <c r="G18" s="18">
        <v>30</v>
      </c>
      <c r="H18" s="9"/>
      <c r="I18" s="8"/>
      <c r="J18" s="11"/>
      <c r="K18" s="29"/>
      <c r="L18" s="29"/>
    </row>
    <row r="19" spans="2:12" ht="14.25" customHeight="1">
      <c r="B19" s="30"/>
      <c r="C19" s="12" t="s">
        <v>16</v>
      </c>
      <c r="D19" s="10">
        <v>7200000</v>
      </c>
      <c r="E19" s="9">
        <v>0</v>
      </c>
      <c r="F19" s="26">
        <f t="shared" si="0"/>
        <v>909.3698630136986</v>
      </c>
      <c r="G19" s="18">
        <v>1</v>
      </c>
      <c r="H19" s="9"/>
      <c r="I19" s="8"/>
      <c r="J19" s="11"/>
      <c r="K19" s="32"/>
      <c r="L19" s="29"/>
    </row>
    <row r="20" spans="2:12" ht="16.5" customHeight="1">
      <c r="B20" s="30"/>
      <c r="C20" s="12" t="s">
        <v>17</v>
      </c>
      <c r="D20" s="10">
        <v>7200000</v>
      </c>
      <c r="E20" s="9">
        <v>0</v>
      </c>
      <c r="F20" s="26">
        <f t="shared" si="0"/>
        <v>27281.095890410958</v>
      </c>
      <c r="G20" s="18">
        <v>30</v>
      </c>
      <c r="H20" s="9"/>
      <c r="I20" s="8"/>
      <c r="J20" s="11"/>
      <c r="K20" s="29"/>
      <c r="L20" s="29"/>
    </row>
    <row r="21" spans="2:12" ht="14.25" customHeight="1">
      <c r="B21" s="30"/>
      <c r="C21" s="12" t="s">
        <v>18</v>
      </c>
      <c r="D21" s="10">
        <v>7200000</v>
      </c>
      <c r="E21" s="9">
        <v>0</v>
      </c>
      <c r="F21" s="26">
        <f t="shared" si="0"/>
        <v>28190.465753424658</v>
      </c>
      <c r="G21" s="18">
        <v>31</v>
      </c>
      <c r="H21" s="9"/>
      <c r="I21" s="8"/>
      <c r="J21" s="11"/>
      <c r="K21" s="29"/>
      <c r="L21" s="29"/>
    </row>
    <row r="22" spans="2:12" ht="14.25" customHeight="1">
      <c r="B22" s="30"/>
      <c r="C22" s="12" t="s">
        <v>56</v>
      </c>
      <c r="D22" s="10">
        <v>7200000</v>
      </c>
      <c r="E22" s="9">
        <v>0</v>
      </c>
      <c r="F22" s="26">
        <f t="shared" si="0"/>
        <v>26371.72602739726</v>
      </c>
      <c r="G22" s="18">
        <v>29</v>
      </c>
      <c r="H22" s="9"/>
      <c r="I22" s="8"/>
      <c r="J22" s="11"/>
      <c r="K22" s="29"/>
      <c r="L22" s="29"/>
    </row>
    <row r="23" spans="2:12" ht="14.25" customHeight="1">
      <c r="B23" s="30"/>
      <c r="C23" s="12" t="s">
        <v>19</v>
      </c>
      <c r="D23" s="10">
        <v>7200000</v>
      </c>
      <c r="E23" s="9">
        <v>0</v>
      </c>
      <c r="F23" s="26">
        <f t="shared" si="0"/>
        <v>909.3698630136986</v>
      </c>
      <c r="G23" s="18">
        <v>1</v>
      </c>
      <c r="H23" s="9"/>
      <c r="I23" s="8"/>
      <c r="J23" s="11"/>
      <c r="K23" s="32"/>
      <c r="L23" s="29"/>
    </row>
    <row r="24" spans="2:12" ht="14.25" customHeight="1">
      <c r="B24" s="30"/>
      <c r="C24" s="12" t="s">
        <v>20</v>
      </c>
      <c r="D24" s="10">
        <v>7200000</v>
      </c>
      <c r="E24" s="9">
        <v>0</v>
      </c>
      <c r="F24" s="26">
        <f t="shared" si="0"/>
        <v>28190.465753424658</v>
      </c>
      <c r="G24" s="18">
        <v>31</v>
      </c>
      <c r="H24" s="9"/>
      <c r="I24" s="8"/>
      <c r="J24" s="11"/>
      <c r="K24" s="29"/>
      <c r="L24" s="29"/>
    </row>
    <row r="25" spans="2:12" ht="12.75" customHeight="1">
      <c r="B25" s="30"/>
      <c r="C25" s="12" t="s">
        <v>21</v>
      </c>
      <c r="D25" s="10">
        <v>7200000</v>
      </c>
      <c r="E25" s="9">
        <v>0</v>
      </c>
      <c r="F25" s="26">
        <f t="shared" si="0"/>
        <v>28190.465753424658</v>
      </c>
      <c r="G25" s="18">
        <v>31</v>
      </c>
      <c r="H25" s="9"/>
      <c r="I25" s="8"/>
      <c r="J25" s="11"/>
      <c r="K25" s="29"/>
      <c r="L25" s="29"/>
    </row>
    <row r="26" spans="2:12" ht="12.75" customHeight="1">
      <c r="B26" s="30"/>
      <c r="C26" s="12" t="s">
        <v>57</v>
      </c>
      <c r="D26" s="10">
        <v>7200000</v>
      </c>
      <c r="E26" s="9">
        <v>0</v>
      </c>
      <c r="F26" s="26">
        <f t="shared" si="0"/>
        <v>26371.72602739726</v>
      </c>
      <c r="G26" s="18">
        <v>29</v>
      </c>
      <c r="H26" s="9"/>
      <c r="I26" s="8"/>
      <c r="J26" s="11"/>
      <c r="K26" s="29"/>
      <c r="L26" s="29"/>
    </row>
    <row r="27" spans="2:12" ht="12.75" customHeight="1">
      <c r="B27" s="30"/>
      <c r="C27" s="12" t="s">
        <v>22</v>
      </c>
      <c r="D27" s="10">
        <v>7200000</v>
      </c>
      <c r="E27" s="9">
        <v>0</v>
      </c>
      <c r="F27" s="26">
        <f t="shared" si="0"/>
        <v>909.3698630136986</v>
      </c>
      <c r="G27" s="18">
        <v>1</v>
      </c>
      <c r="H27" s="9"/>
      <c r="I27" s="8"/>
      <c r="J27" s="11"/>
      <c r="K27" s="32"/>
      <c r="L27" s="29"/>
    </row>
    <row r="28" spans="2:12" ht="15.75" customHeight="1">
      <c r="B28" s="30"/>
      <c r="C28" s="12" t="s">
        <v>23</v>
      </c>
      <c r="D28" s="10">
        <v>7200000</v>
      </c>
      <c r="E28" s="9">
        <v>0</v>
      </c>
      <c r="F28" s="26">
        <f t="shared" si="0"/>
        <v>28190.465753424658</v>
      </c>
      <c r="G28" s="18">
        <v>31</v>
      </c>
      <c r="H28" s="9"/>
      <c r="I28" s="8"/>
      <c r="J28" s="11"/>
      <c r="K28" s="29"/>
      <c r="L28" s="29"/>
    </row>
    <row r="29" spans="2:12" ht="14.25" customHeight="1">
      <c r="B29" s="30"/>
      <c r="C29" s="12" t="s">
        <v>24</v>
      </c>
      <c r="D29" s="10">
        <v>7200000</v>
      </c>
      <c r="E29" s="9">
        <v>0</v>
      </c>
      <c r="F29" s="26">
        <f t="shared" si="0"/>
        <v>27281.095890410958</v>
      </c>
      <c r="G29" s="18">
        <v>30</v>
      </c>
      <c r="H29" s="9"/>
      <c r="I29" s="8"/>
      <c r="J29" s="11"/>
      <c r="K29" s="29"/>
      <c r="L29" s="29"/>
    </row>
    <row r="30" spans="2:12" ht="14.25" customHeight="1">
      <c r="B30" s="30"/>
      <c r="C30" s="12" t="s">
        <v>128</v>
      </c>
      <c r="D30" s="10">
        <v>7200000</v>
      </c>
      <c r="E30" s="9">
        <v>0</v>
      </c>
      <c r="F30" s="26">
        <f t="shared" si="0"/>
        <v>27281.095890410958</v>
      </c>
      <c r="G30" s="18">
        <v>30</v>
      </c>
      <c r="H30" s="9"/>
      <c r="I30" s="8"/>
      <c r="J30" s="11"/>
      <c r="K30" s="29"/>
      <c r="L30" s="32"/>
    </row>
    <row r="31" spans="2:12" ht="13.5" customHeight="1">
      <c r="B31" s="30"/>
      <c r="C31" s="12" t="s">
        <v>25</v>
      </c>
      <c r="D31" s="10">
        <v>7200000</v>
      </c>
      <c r="E31" s="9">
        <v>0</v>
      </c>
      <c r="F31" s="26">
        <f t="shared" si="0"/>
        <v>909.3698630136986</v>
      </c>
      <c r="G31" s="18">
        <v>1</v>
      </c>
      <c r="H31" s="9"/>
      <c r="I31" s="8"/>
      <c r="J31" s="11"/>
      <c r="K31" s="32"/>
      <c r="L31" s="32"/>
    </row>
    <row r="32" spans="2:12" ht="13.5" customHeight="1">
      <c r="B32" s="30"/>
      <c r="C32" s="12" t="s">
        <v>26</v>
      </c>
      <c r="D32" s="10">
        <f>D31-E32</f>
        <v>7200000</v>
      </c>
      <c r="E32" s="9">
        <v>0</v>
      </c>
      <c r="F32" s="26">
        <f t="shared" si="0"/>
        <v>28190.465753424658</v>
      </c>
      <c r="G32" s="18">
        <v>31</v>
      </c>
      <c r="H32" s="9"/>
      <c r="I32" s="8"/>
      <c r="J32" s="11"/>
      <c r="K32" s="33"/>
      <c r="L32" s="29"/>
    </row>
    <row r="33" spans="2:12" ht="14.25" customHeight="1">
      <c r="B33" s="30"/>
      <c r="C33" s="12" t="s">
        <v>27</v>
      </c>
      <c r="D33" s="10">
        <f>D32-E33</f>
        <v>7200000</v>
      </c>
      <c r="E33" s="9">
        <v>0</v>
      </c>
      <c r="F33" s="26">
        <f t="shared" si="0"/>
        <v>25462.35616438356</v>
      </c>
      <c r="G33" s="18">
        <v>28</v>
      </c>
      <c r="H33" s="9"/>
      <c r="I33" s="8"/>
      <c r="J33" s="11"/>
      <c r="K33" s="29"/>
      <c r="L33" s="29"/>
    </row>
    <row r="34" spans="2:12" ht="14.25" customHeight="1">
      <c r="B34" s="30"/>
      <c r="C34" s="12" t="s">
        <v>58</v>
      </c>
      <c r="D34" s="10">
        <f>D33-E34</f>
        <v>7200000</v>
      </c>
      <c r="E34" s="9">
        <v>0</v>
      </c>
      <c r="F34" s="26">
        <f t="shared" si="0"/>
        <v>27281.095890410958</v>
      </c>
      <c r="G34" s="18">
        <v>30</v>
      </c>
      <c r="H34" s="9"/>
      <c r="I34" s="8"/>
      <c r="J34" s="11"/>
      <c r="K34" s="29"/>
      <c r="L34" s="29"/>
    </row>
    <row r="35" spans="2:12" ht="12" customHeight="1">
      <c r="B35" s="30"/>
      <c r="C35" s="12" t="s">
        <v>28</v>
      </c>
      <c r="D35" s="10">
        <f>D34-E35</f>
        <v>7150000</v>
      </c>
      <c r="E35" s="9">
        <v>50000</v>
      </c>
      <c r="F35" s="26">
        <f t="shared" si="0"/>
        <v>903.054794520548</v>
      </c>
      <c r="G35" s="18">
        <v>1</v>
      </c>
      <c r="H35" s="9"/>
      <c r="I35" s="8"/>
      <c r="J35" s="11"/>
      <c r="K35" s="32"/>
      <c r="L35" s="29"/>
    </row>
    <row r="36" spans="2:12" ht="12.75" customHeight="1">
      <c r="B36" s="30"/>
      <c r="C36" s="12" t="s">
        <v>29</v>
      </c>
      <c r="D36" s="10">
        <f aca="true" t="shared" si="1" ref="D36:D99">D35-E36</f>
        <v>7150000</v>
      </c>
      <c r="E36" s="9">
        <v>0</v>
      </c>
      <c r="F36" s="26">
        <f t="shared" si="0"/>
        <v>27091.64383561644</v>
      </c>
      <c r="G36" s="18">
        <v>30</v>
      </c>
      <c r="H36" s="9"/>
      <c r="I36" s="8"/>
      <c r="J36" s="11"/>
      <c r="K36" s="29"/>
      <c r="L36" s="29"/>
    </row>
    <row r="37" spans="2:12" ht="13.5" customHeight="1">
      <c r="B37" s="30"/>
      <c r="C37" s="12" t="s">
        <v>30</v>
      </c>
      <c r="D37" s="10">
        <f t="shared" si="1"/>
        <v>7150000</v>
      </c>
      <c r="E37" s="9">
        <v>0</v>
      </c>
      <c r="F37" s="26">
        <f t="shared" si="0"/>
        <v>27994.698630136987</v>
      </c>
      <c r="G37" s="18">
        <v>31</v>
      </c>
      <c r="H37" s="9"/>
      <c r="I37" s="8"/>
      <c r="J37" s="11"/>
      <c r="K37" s="29"/>
      <c r="L37" s="29"/>
    </row>
    <row r="38" spans="2:12" ht="13.5" customHeight="1">
      <c r="B38" s="30"/>
      <c r="C38" s="12" t="s">
        <v>59</v>
      </c>
      <c r="D38" s="10">
        <f t="shared" si="1"/>
        <v>7150000</v>
      </c>
      <c r="E38" s="9">
        <v>0</v>
      </c>
      <c r="F38" s="26">
        <f t="shared" si="0"/>
        <v>26188.58904109589</v>
      </c>
      <c r="G38" s="18">
        <v>29</v>
      </c>
      <c r="H38" s="9"/>
      <c r="I38" s="8"/>
      <c r="J38" s="11"/>
      <c r="K38" s="29"/>
      <c r="L38" s="29"/>
    </row>
    <row r="39" spans="2:12" ht="12.75" customHeight="1">
      <c r="B39" s="30"/>
      <c r="C39" s="12" t="s">
        <v>31</v>
      </c>
      <c r="D39" s="10">
        <f t="shared" si="1"/>
        <v>7100000</v>
      </c>
      <c r="E39" s="9">
        <v>50000</v>
      </c>
      <c r="F39" s="26">
        <f t="shared" si="0"/>
        <v>896.7397260273973</v>
      </c>
      <c r="G39" s="18">
        <v>1</v>
      </c>
      <c r="H39" s="9"/>
      <c r="I39" s="8"/>
      <c r="J39" s="11"/>
      <c r="K39" s="32"/>
      <c r="L39" s="29"/>
    </row>
    <row r="40" spans="2:12" ht="16.5" customHeight="1">
      <c r="B40" s="30"/>
      <c r="C40" s="12" t="s">
        <v>32</v>
      </c>
      <c r="D40" s="10">
        <f t="shared" si="1"/>
        <v>7100000</v>
      </c>
      <c r="E40" s="9">
        <v>0</v>
      </c>
      <c r="F40" s="26">
        <f t="shared" si="0"/>
        <v>27798.931506849316</v>
      </c>
      <c r="G40" s="18">
        <v>31</v>
      </c>
      <c r="H40" s="9"/>
      <c r="I40" s="8"/>
      <c r="J40" s="11"/>
      <c r="K40" s="29"/>
      <c r="L40" s="29"/>
    </row>
    <row r="41" spans="2:12" ht="15" customHeight="1">
      <c r="B41" s="30"/>
      <c r="C41" s="12" t="s">
        <v>33</v>
      </c>
      <c r="D41" s="10">
        <f t="shared" si="1"/>
        <v>7100000</v>
      </c>
      <c r="E41" s="9">
        <v>0</v>
      </c>
      <c r="F41" s="26">
        <f t="shared" si="0"/>
        <v>27798.931506849316</v>
      </c>
      <c r="G41" s="18">
        <v>31</v>
      </c>
      <c r="H41" s="9"/>
      <c r="I41" s="8"/>
      <c r="J41" s="11"/>
      <c r="K41" s="29"/>
      <c r="L41" s="29"/>
    </row>
    <row r="42" spans="2:12" ht="15" customHeight="1">
      <c r="B42" s="30"/>
      <c r="C42" s="12" t="s">
        <v>60</v>
      </c>
      <c r="D42" s="10">
        <f t="shared" si="1"/>
        <v>7100000</v>
      </c>
      <c r="E42" s="9">
        <v>0</v>
      </c>
      <c r="F42" s="26">
        <f t="shared" si="0"/>
        <v>26005.45205479452</v>
      </c>
      <c r="G42" s="18">
        <v>29</v>
      </c>
      <c r="H42" s="9"/>
      <c r="I42" s="8"/>
      <c r="J42" s="11"/>
      <c r="K42" s="29"/>
      <c r="L42" s="29"/>
    </row>
    <row r="43" spans="2:12" ht="12.75" customHeight="1">
      <c r="B43" s="30"/>
      <c r="C43" s="12" t="s">
        <v>34</v>
      </c>
      <c r="D43" s="10">
        <f>D42-E43</f>
        <v>7050000</v>
      </c>
      <c r="E43" s="9">
        <v>50000</v>
      </c>
      <c r="F43" s="26">
        <f t="shared" si="0"/>
        <v>890.4246575342465</v>
      </c>
      <c r="G43" s="18">
        <v>1</v>
      </c>
      <c r="H43" s="9"/>
      <c r="I43" s="8"/>
      <c r="J43" s="11"/>
      <c r="K43" s="32"/>
      <c r="L43" s="29"/>
    </row>
    <row r="44" spans="2:12" ht="13.5" customHeight="1">
      <c r="B44" s="30"/>
      <c r="C44" s="12" t="s">
        <v>35</v>
      </c>
      <c r="D44" s="10">
        <f t="shared" si="1"/>
        <v>7050000</v>
      </c>
      <c r="E44" s="9">
        <v>0</v>
      </c>
      <c r="F44" s="26">
        <f t="shared" si="0"/>
        <v>27603.164383561645</v>
      </c>
      <c r="G44" s="18">
        <v>31</v>
      </c>
      <c r="H44" s="9"/>
      <c r="I44" s="8"/>
      <c r="J44" s="11"/>
      <c r="K44" s="29"/>
      <c r="L44" s="29"/>
    </row>
    <row r="45" spans="2:12" ht="12.75" customHeight="1">
      <c r="B45" s="30"/>
      <c r="C45" s="12" t="s">
        <v>36</v>
      </c>
      <c r="D45" s="10">
        <f t="shared" si="1"/>
        <v>7050000</v>
      </c>
      <c r="E45" s="9">
        <v>0</v>
      </c>
      <c r="F45" s="26">
        <f t="shared" si="0"/>
        <v>26712.739726027397</v>
      </c>
      <c r="G45" s="18">
        <v>30</v>
      </c>
      <c r="H45" s="9"/>
      <c r="I45" s="8"/>
      <c r="J45" s="11"/>
      <c r="K45" s="29"/>
      <c r="L45" s="29"/>
    </row>
    <row r="46" spans="2:12" ht="12.75" customHeight="1">
      <c r="B46" s="30"/>
      <c r="C46" s="12" t="s">
        <v>61</v>
      </c>
      <c r="D46" s="10">
        <f t="shared" si="1"/>
        <v>7050000</v>
      </c>
      <c r="E46" s="9">
        <v>0</v>
      </c>
      <c r="F46" s="26">
        <f t="shared" si="0"/>
        <v>26712.739726027397</v>
      </c>
      <c r="G46" s="18">
        <v>30</v>
      </c>
      <c r="H46" s="9"/>
      <c r="I46" s="8"/>
      <c r="J46" s="11"/>
      <c r="K46" s="29"/>
      <c r="L46" s="29"/>
    </row>
    <row r="47" spans="2:12" ht="13.5" customHeight="1">
      <c r="B47" s="30"/>
      <c r="C47" s="12" t="s">
        <v>37</v>
      </c>
      <c r="D47" s="10">
        <f t="shared" si="1"/>
        <v>7000000</v>
      </c>
      <c r="E47" s="9">
        <v>50000</v>
      </c>
      <c r="F47" s="26">
        <f t="shared" si="0"/>
        <v>884.1095890410959</v>
      </c>
      <c r="G47" s="18">
        <v>1</v>
      </c>
      <c r="H47" s="9"/>
      <c r="I47" s="8"/>
      <c r="J47" s="11"/>
      <c r="K47" s="32"/>
      <c r="L47" s="32"/>
    </row>
    <row r="48" spans="2:12" ht="14.25" customHeight="1">
      <c r="B48" s="30"/>
      <c r="C48" s="12" t="s">
        <v>38</v>
      </c>
      <c r="D48" s="10">
        <f t="shared" si="1"/>
        <v>7000000</v>
      </c>
      <c r="E48" s="9">
        <v>0</v>
      </c>
      <c r="F48" s="26">
        <f t="shared" si="0"/>
        <v>27407.397260273974</v>
      </c>
      <c r="G48" s="18">
        <v>31</v>
      </c>
      <c r="H48" s="9"/>
      <c r="I48" s="8"/>
      <c r="J48" s="11"/>
      <c r="K48" s="33"/>
      <c r="L48" s="29"/>
    </row>
    <row r="49" spans="2:12" ht="12.75" customHeight="1">
      <c r="B49" s="30"/>
      <c r="C49" s="12" t="s">
        <v>39</v>
      </c>
      <c r="D49" s="10">
        <f t="shared" si="1"/>
        <v>7000000</v>
      </c>
      <c r="E49" s="9">
        <v>0</v>
      </c>
      <c r="F49" s="26">
        <f t="shared" si="0"/>
        <v>24755.068493150684</v>
      </c>
      <c r="G49" s="18">
        <v>28</v>
      </c>
      <c r="H49" s="9"/>
      <c r="I49" s="8"/>
      <c r="J49" s="11"/>
      <c r="K49" s="29"/>
      <c r="L49" s="29"/>
    </row>
    <row r="50" spans="2:12" ht="12.75" customHeight="1">
      <c r="B50" s="30"/>
      <c r="C50" s="12" t="s">
        <v>62</v>
      </c>
      <c r="D50" s="10">
        <f t="shared" si="1"/>
        <v>7000000</v>
      </c>
      <c r="E50" s="9">
        <v>0</v>
      </c>
      <c r="F50" s="26">
        <f t="shared" si="0"/>
        <v>26523.287671232876</v>
      </c>
      <c r="G50" s="18">
        <v>30</v>
      </c>
      <c r="H50" s="9"/>
      <c r="I50" s="8"/>
      <c r="J50" s="11"/>
      <c r="K50" s="29"/>
      <c r="L50" s="29"/>
    </row>
    <row r="51" spans="2:12" ht="12.75" customHeight="1">
      <c r="B51" s="30"/>
      <c r="C51" s="12" t="s">
        <v>40</v>
      </c>
      <c r="D51" s="10">
        <f t="shared" si="1"/>
        <v>6900000</v>
      </c>
      <c r="E51" s="9">
        <v>100000</v>
      </c>
      <c r="F51" s="26">
        <f t="shared" si="0"/>
        <v>871.4794520547945</v>
      </c>
      <c r="G51" s="18">
        <v>1</v>
      </c>
      <c r="H51" s="9"/>
      <c r="I51" s="8"/>
      <c r="J51" s="11"/>
      <c r="K51" s="32"/>
      <c r="L51" s="29"/>
    </row>
    <row r="52" spans="2:12" ht="13.5" customHeight="1">
      <c r="B52" s="30"/>
      <c r="C52" s="12" t="s">
        <v>41</v>
      </c>
      <c r="D52" s="10">
        <f t="shared" si="1"/>
        <v>6900000</v>
      </c>
      <c r="E52" s="9">
        <v>0</v>
      </c>
      <c r="F52" s="26">
        <f t="shared" si="0"/>
        <v>26144.383561643837</v>
      </c>
      <c r="G52" s="18">
        <v>30</v>
      </c>
      <c r="H52" s="9"/>
      <c r="I52" s="8"/>
      <c r="J52" s="11"/>
      <c r="K52" s="29"/>
      <c r="L52" s="29"/>
    </row>
    <row r="53" spans="2:12" ht="15" customHeight="1">
      <c r="B53" s="30"/>
      <c r="C53" s="12" t="s">
        <v>42</v>
      </c>
      <c r="D53" s="10">
        <f t="shared" si="1"/>
        <v>6900000</v>
      </c>
      <c r="E53" s="9">
        <v>0</v>
      </c>
      <c r="F53" s="26">
        <f t="shared" si="0"/>
        <v>27015.86301369863</v>
      </c>
      <c r="G53" s="18">
        <v>31</v>
      </c>
      <c r="H53" s="9"/>
      <c r="I53" s="8"/>
      <c r="J53" s="11"/>
      <c r="K53" s="29"/>
      <c r="L53" s="29"/>
    </row>
    <row r="54" spans="2:12" ht="15" customHeight="1">
      <c r="B54" s="30"/>
      <c r="C54" s="12" t="s">
        <v>63</v>
      </c>
      <c r="D54" s="10">
        <f t="shared" si="1"/>
        <v>6900000</v>
      </c>
      <c r="E54" s="9">
        <v>0</v>
      </c>
      <c r="F54" s="26">
        <f t="shared" si="0"/>
        <v>25272.904109589042</v>
      </c>
      <c r="G54" s="18">
        <v>29</v>
      </c>
      <c r="H54" s="9"/>
      <c r="I54" s="8"/>
      <c r="J54" s="11"/>
      <c r="K54" s="29"/>
      <c r="L54" s="29"/>
    </row>
    <row r="55" spans="2:12" ht="13.5" customHeight="1">
      <c r="B55" s="30"/>
      <c r="C55" s="12" t="s">
        <v>43</v>
      </c>
      <c r="D55" s="10">
        <f t="shared" si="1"/>
        <v>6800000</v>
      </c>
      <c r="E55" s="9">
        <v>100000</v>
      </c>
      <c r="F55" s="26">
        <f t="shared" si="0"/>
        <v>858.8493150684932</v>
      </c>
      <c r="G55" s="18">
        <v>1</v>
      </c>
      <c r="H55" s="9"/>
      <c r="I55" s="8"/>
      <c r="J55" s="11"/>
      <c r="K55" s="32"/>
      <c r="L55" s="29"/>
    </row>
    <row r="56" spans="2:12" ht="16.5" customHeight="1">
      <c r="B56" s="30"/>
      <c r="C56" s="12" t="s">
        <v>44</v>
      </c>
      <c r="D56" s="10">
        <f t="shared" si="1"/>
        <v>6800000</v>
      </c>
      <c r="E56" s="9">
        <v>0</v>
      </c>
      <c r="F56" s="26">
        <f t="shared" si="0"/>
        <v>26624.328767123287</v>
      </c>
      <c r="G56" s="18">
        <v>31</v>
      </c>
      <c r="H56" s="9"/>
      <c r="I56" s="8"/>
      <c r="J56" s="11"/>
      <c r="K56" s="29"/>
      <c r="L56" s="29"/>
    </row>
    <row r="57" spans="2:12" ht="15" customHeight="1">
      <c r="B57" s="30"/>
      <c r="C57" s="12" t="s">
        <v>45</v>
      </c>
      <c r="D57" s="10">
        <f t="shared" si="1"/>
        <v>6800000</v>
      </c>
      <c r="E57" s="9">
        <v>0</v>
      </c>
      <c r="F57" s="26">
        <f t="shared" si="0"/>
        <v>26624.328767123287</v>
      </c>
      <c r="G57" s="18">
        <v>31</v>
      </c>
      <c r="H57" s="9"/>
      <c r="I57" s="8"/>
      <c r="J57" s="11"/>
      <c r="K57" s="29"/>
      <c r="L57" s="29"/>
    </row>
    <row r="58" spans="2:12" ht="15" customHeight="1">
      <c r="B58" s="30"/>
      <c r="C58" s="12" t="s">
        <v>126</v>
      </c>
      <c r="D58" s="10">
        <f t="shared" si="1"/>
        <v>6800000</v>
      </c>
      <c r="E58" s="9">
        <v>0</v>
      </c>
      <c r="F58" s="26">
        <f t="shared" si="0"/>
        <v>24906.630136986303</v>
      </c>
      <c r="G58" s="18">
        <v>29</v>
      </c>
      <c r="H58" s="9"/>
      <c r="I58" s="8"/>
      <c r="J58" s="11"/>
      <c r="K58" s="29"/>
      <c r="L58" s="29"/>
    </row>
    <row r="59" spans="2:12" ht="13.5" customHeight="1">
      <c r="B59" s="30"/>
      <c r="C59" s="12" t="s">
        <v>46</v>
      </c>
      <c r="D59" s="10">
        <f t="shared" si="1"/>
        <v>6700000</v>
      </c>
      <c r="E59" s="9">
        <v>100000</v>
      </c>
      <c r="F59" s="26">
        <f t="shared" si="0"/>
        <v>846.2191780821918</v>
      </c>
      <c r="G59" s="18">
        <v>1</v>
      </c>
      <c r="H59" s="9"/>
      <c r="I59" s="8"/>
      <c r="J59" s="11"/>
      <c r="K59" s="29"/>
      <c r="L59" s="29"/>
    </row>
    <row r="60" spans="2:12" ht="14.25" customHeight="1">
      <c r="B60" s="30"/>
      <c r="C60" s="12" t="s">
        <v>47</v>
      </c>
      <c r="D60" s="10">
        <f t="shared" si="1"/>
        <v>6700000</v>
      </c>
      <c r="E60" s="9">
        <v>0</v>
      </c>
      <c r="F60" s="26">
        <f t="shared" si="0"/>
        <v>26232.794520547945</v>
      </c>
      <c r="G60" s="18">
        <v>31</v>
      </c>
      <c r="H60" s="9"/>
      <c r="I60" s="8"/>
      <c r="J60" s="11"/>
      <c r="K60" s="32"/>
      <c r="L60" s="29"/>
    </row>
    <row r="61" spans="2:12" ht="13.5" customHeight="1">
      <c r="B61" s="30"/>
      <c r="C61" s="12" t="s">
        <v>48</v>
      </c>
      <c r="D61" s="10">
        <f t="shared" si="1"/>
        <v>6700000</v>
      </c>
      <c r="E61" s="9">
        <v>0</v>
      </c>
      <c r="F61" s="26">
        <f t="shared" si="0"/>
        <v>25386.575342465752</v>
      </c>
      <c r="G61" s="18">
        <v>30</v>
      </c>
      <c r="H61" s="9"/>
      <c r="I61" s="8"/>
      <c r="J61" s="11"/>
      <c r="K61" s="29"/>
      <c r="L61" s="29"/>
    </row>
    <row r="62" spans="2:12" ht="13.5" customHeight="1">
      <c r="B62" s="30"/>
      <c r="C62" s="12" t="s">
        <v>129</v>
      </c>
      <c r="D62" s="10">
        <f t="shared" si="1"/>
        <v>6700000</v>
      </c>
      <c r="E62" s="9">
        <v>0</v>
      </c>
      <c r="F62" s="26">
        <f t="shared" si="0"/>
        <v>25386.575342465752</v>
      </c>
      <c r="G62" s="18">
        <v>30</v>
      </c>
      <c r="H62" s="9"/>
      <c r="I62" s="8"/>
      <c r="J62" s="11"/>
      <c r="K62" s="32"/>
      <c r="L62" s="29"/>
    </row>
    <row r="63" spans="2:12" ht="13.5" customHeight="1">
      <c r="B63" s="30"/>
      <c r="C63" s="12" t="s">
        <v>49</v>
      </c>
      <c r="D63" s="10">
        <f t="shared" si="1"/>
        <v>6600000</v>
      </c>
      <c r="E63" s="9">
        <v>100000</v>
      </c>
      <c r="F63" s="26">
        <f t="shared" si="0"/>
        <v>833.5890410958904</v>
      </c>
      <c r="G63" s="18">
        <v>1</v>
      </c>
      <c r="H63" s="9"/>
      <c r="I63" s="8"/>
      <c r="J63" s="11"/>
      <c r="K63" s="32"/>
      <c r="L63" s="29"/>
    </row>
    <row r="64" spans="2:12" ht="13.5" customHeight="1">
      <c r="B64" s="30"/>
      <c r="C64" s="12" t="s">
        <v>64</v>
      </c>
      <c r="D64" s="10">
        <f t="shared" si="1"/>
        <v>6600000</v>
      </c>
      <c r="E64" s="9">
        <v>0</v>
      </c>
      <c r="F64" s="26">
        <f t="shared" si="0"/>
        <v>25841.260273972603</v>
      </c>
      <c r="G64" s="18">
        <v>31</v>
      </c>
      <c r="H64" s="9"/>
      <c r="I64" s="8"/>
      <c r="J64" s="11"/>
      <c r="K64" s="32"/>
      <c r="L64" s="29"/>
    </row>
    <row r="65" spans="2:12" ht="13.5" customHeight="1">
      <c r="B65" s="30"/>
      <c r="C65" s="12" t="s">
        <v>65</v>
      </c>
      <c r="D65" s="10">
        <f t="shared" si="1"/>
        <v>6600000</v>
      </c>
      <c r="E65" s="9">
        <v>0</v>
      </c>
      <c r="F65" s="26">
        <f aca="true" t="shared" si="2" ref="F65:F79">D65*G65*$J$1%/$J$4</f>
        <v>23340.49315068493</v>
      </c>
      <c r="G65" s="18">
        <v>28</v>
      </c>
      <c r="H65" s="9"/>
      <c r="I65" s="8"/>
      <c r="J65" s="11"/>
      <c r="K65" s="32"/>
      <c r="L65" s="29"/>
    </row>
    <row r="66" spans="2:12" ht="13.5" customHeight="1">
      <c r="B66" s="30"/>
      <c r="C66" s="12" t="s">
        <v>124</v>
      </c>
      <c r="D66" s="10">
        <f t="shared" si="1"/>
        <v>6600000</v>
      </c>
      <c r="E66" s="9">
        <v>0</v>
      </c>
      <c r="F66" s="26">
        <f t="shared" si="2"/>
        <v>25007.671232876713</v>
      </c>
      <c r="G66" s="18">
        <v>30</v>
      </c>
      <c r="H66" s="9"/>
      <c r="I66" s="8"/>
      <c r="J66" s="11"/>
      <c r="K66" s="32"/>
      <c r="L66" s="29"/>
    </row>
    <row r="67" spans="2:12" ht="13.5" customHeight="1">
      <c r="B67" s="30"/>
      <c r="C67" s="12" t="s">
        <v>66</v>
      </c>
      <c r="D67" s="10">
        <f t="shared" si="1"/>
        <v>6475000</v>
      </c>
      <c r="E67" s="9">
        <v>125000</v>
      </c>
      <c r="F67" s="26">
        <f t="shared" si="2"/>
        <v>817.8013698630137</v>
      </c>
      <c r="G67" s="18">
        <v>1</v>
      </c>
      <c r="H67" s="9"/>
      <c r="I67" s="8"/>
      <c r="J67" s="11"/>
      <c r="K67" s="32"/>
      <c r="L67" s="29"/>
    </row>
    <row r="68" spans="2:12" ht="13.5" customHeight="1">
      <c r="B68" s="30"/>
      <c r="C68" s="12" t="s">
        <v>67</v>
      </c>
      <c r="D68" s="10">
        <f t="shared" si="1"/>
        <v>6475000</v>
      </c>
      <c r="E68" s="9">
        <v>0</v>
      </c>
      <c r="F68" s="26">
        <f t="shared" si="2"/>
        <v>24534.04109589041</v>
      </c>
      <c r="G68" s="18">
        <v>30</v>
      </c>
      <c r="H68" s="9"/>
      <c r="I68" s="8"/>
      <c r="J68" s="11"/>
      <c r="K68" s="32"/>
      <c r="L68" s="29"/>
    </row>
    <row r="69" spans="2:12" ht="13.5" customHeight="1">
      <c r="B69" s="30"/>
      <c r="C69" s="12" t="s">
        <v>68</v>
      </c>
      <c r="D69" s="10">
        <f t="shared" si="1"/>
        <v>6475000</v>
      </c>
      <c r="E69" s="9">
        <v>0</v>
      </c>
      <c r="F69" s="26">
        <f t="shared" si="2"/>
        <v>25351.842465753423</v>
      </c>
      <c r="G69" s="18">
        <v>31</v>
      </c>
      <c r="H69" s="9"/>
      <c r="I69" s="8"/>
      <c r="J69" s="11"/>
      <c r="K69" s="32"/>
      <c r="L69" s="29"/>
    </row>
    <row r="70" spans="2:12" ht="13.5" customHeight="1">
      <c r="B70" s="30"/>
      <c r="C70" s="12" t="s">
        <v>125</v>
      </c>
      <c r="D70" s="10">
        <f t="shared" si="1"/>
        <v>6475000</v>
      </c>
      <c r="E70" s="9">
        <v>0</v>
      </c>
      <c r="F70" s="26">
        <f t="shared" si="2"/>
        <v>23716.239726027397</v>
      </c>
      <c r="G70" s="18">
        <v>29</v>
      </c>
      <c r="H70" s="9"/>
      <c r="I70" s="8"/>
      <c r="J70" s="11"/>
      <c r="K70" s="32"/>
      <c r="L70" s="29"/>
    </row>
    <row r="71" spans="2:12" ht="13.5" customHeight="1">
      <c r="B71" s="30"/>
      <c r="C71" s="12" t="s">
        <v>69</v>
      </c>
      <c r="D71" s="10">
        <f t="shared" si="1"/>
        <v>6350000</v>
      </c>
      <c r="E71" s="9">
        <v>125000</v>
      </c>
      <c r="F71" s="26">
        <f t="shared" si="2"/>
        <v>802.013698630137</v>
      </c>
      <c r="G71" s="18">
        <v>1</v>
      </c>
      <c r="H71" s="9"/>
      <c r="I71" s="8"/>
      <c r="J71" s="11"/>
      <c r="K71" s="32"/>
      <c r="L71" s="29"/>
    </row>
    <row r="72" spans="2:12" ht="13.5" customHeight="1">
      <c r="B72" s="30"/>
      <c r="C72" s="12" t="s">
        <v>70</v>
      </c>
      <c r="D72" s="10">
        <f t="shared" si="1"/>
        <v>6350000</v>
      </c>
      <c r="E72" s="9">
        <v>0</v>
      </c>
      <c r="F72" s="26">
        <f t="shared" si="2"/>
        <v>24862.424657534248</v>
      </c>
      <c r="G72" s="18">
        <v>31</v>
      </c>
      <c r="H72" s="9"/>
      <c r="I72" s="8"/>
      <c r="J72" s="11"/>
      <c r="K72" s="32"/>
      <c r="L72" s="29"/>
    </row>
    <row r="73" spans="2:12" ht="13.5" customHeight="1">
      <c r="B73" s="30"/>
      <c r="C73" s="12" t="s">
        <v>71</v>
      </c>
      <c r="D73" s="10">
        <f t="shared" si="1"/>
        <v>6350000</v>
      </c>
      <c r="E73" s="9">
        <v>0</v>
      </c>
      <c r="F73" s="26">
        <f t="shared" si="2"/>
        <v>24862.424657534248</v>
      </c>
      <c r="G73" s="18">
        <v>31</v>
      </c>
      <c r="H73" s="9"/>
      <c r="I73" s="8"/>
      <c r="J73" s="11"/>
      <c r="K73" s="32"/>
      <c r="L73" s="29"/>
    </row>
    <row r="74" spans="2:12" ht="13.5" customHeight="1">
      <c r="B74" s="30"/>
      <c r="C74" s="12" t="s">
        <v>127</v>
      </c>
      <c r="D74" s="10">
        <f t="shared" si="1"/>
        <v>6350000</v>
      </c>
      <c r="E74" s="9">
        <v>0</v>
      </c>
      <c r="F74" s="26">
        <f t="shared" si="2"/>
        <v>23258.397260273974</v>
      </c>
      <c r="G74" s="18">
        <v>29</v>
      </c>
      <c r="H74" s="9"/>
      <c r="I74" s="8"/>
      <c r="J74" s="11"/>
      <c r="K74" s="32"/>
      <c r="L74" s="29"/>
    </row>
    <row r="75" spans="2:12" ht="13.5" customHeight="1">
      <c r="B75" s="30"/>
      <c r="C75" s="12" t="s">
        <v>72</v>
      </c>
      <c r="D75" s="10">
        <f t="shared" si="1"/>
        <v>6225000</v>
      </c>
      <c r="E75" s="9">
        <v>125000</v>
      </c>
      <c r="F75" s="26">
        <f t="shared" si="2"/>
        <v>786.2260273972603</v>
      </c>
      <c r="G75" s="18">
        <v>1</v>
      </c>
      <c r="H75" s="9"/>
      <c r="I75" s="8"/>
      <c r="J75" s="11"/>
      <c r="K75" s="32"/>
      <c r="L75" s="29"/>
    </row>
    <row r="76" spans="2:12" ht="13.5" customHeight="1">
      <c r="B76" s="30"/>
      <c r="C76" s="12" t="s">
        <v>73</v>
      </c>
      <c r="D76" s="10">
        <f t="shared" si="1"/>
        <v>6225000</v>
      </c>
      <c r="E76" s="9">
        <v>0</v>
      </c>
      <c r="F76" s="26">
        <f t="shared" si="2"/>
        <v>24373.00684931507</v>
      </c>
      <c r="G76" s="18">
        <v>31</v>
      </c>
      <c r="H76" s="9"/>
      <c r="I76" s="8"/>
      <c r="J76" s="11"/>
      <c r="K76" s="32"/>
      <c r="L76" s="29"/>
    </row>
    <row r="77" spans="2:12" ht="13.5" customHeight="1">
      <c r="B77" s="30"/>
      <c r="C77" s="12" t="s">
        <v>74</v>
      </c>
      <c r="D77" s="10">
        <f t="shared" si="1"/>
        <v>6225000</v>
      </c>
      <c r="E77" s="9">
        <v>0</v>
      </c>
      <c r="F77" s="26">
        <f t="shared" si="2"/>
        <v>23586.780821917808</v>
      </c>
      <c r="G77" s="18">
        <v>30</v>
      </c>
      <c r="H77" s="9"/>
      <c r="I77" s="8"/>
      <c r="J77" s="11"/>
      <c r="K77" s="32"/>
      <c r="L77" s="29"/>
    </row>
    <row r="78" spans="2:12" ht="13.5" customHeight="1">
      <c r="B78" s="30"/>
      <c r="C78" s="12" t="s">
        <v>130</v>
      </c>
      <c r="D78" s="10">
        <f t="shared" si="1"/>
        <v>6225000</v>
      </c>
      <c r="E78" s="9">
        <v>0</v>
      </c>
      <c r="F78" s="26">
        <f t="shared" si="2"/>
        <v>23586.780821917808</v>
      </c>
      <c r="G78" s="18">
        <v>30</v>
      </c>
      <c r="H78" s="9"/>
      <c r="I78" s="8"/>
      <c r="J78" s="11"/>
      <c r="K78" s="32"/>
      <c r="L78" s="29"/>
    </row>
    <row r="79" spans="2:12" ht="13.5" customHeight="1">
      <c r="B79" s="30"/>
      <c r="C79" s="12" t="s">
        <v>75</v>
      </c>
      <c r="D79" s="10">
        <f t="shared" si="1"/>
        <v>6100000</v>
      </c>
      <c r="E79" s="9">
        <v>125000</v>
      </c>
      <c r="F79" s="26">
        <f t="shared" si="2"/>
        <v>770.4383561643835</v>
      </c>
      <c r="G79" s="18">
        <v>1</v>
      </c>
      <c r="H79" s="9"/>
      <c r="I79" s="8"/>
      <c r="J79" s="11"/>
      <c r="K79" s="32"/>
      <c r="L79" s="29"/>
    </row>
    <row r="80" spans="2:12" ht="13.5" customHeight="1">
      <c r="B80" s="30"/>
      <c r="C80" s="12" t="s">
        <v>76</v>
      </c>
      <c r="D80" s="10">
        <f t="shared" si="1"/>
        <v>6100000</v>
      </c>
      <c r="E80" s="9">
        <v>0</v>
      </c>
      <c r="F80" s="26">
        <f aca="true" t="shared" si="3" ref="F80:F128">D80*G80*$J$1%/$J$4</f>
        <v>23883.58904109589</v>
      </c>
      <c r="G80" s="18">
        <v>31</v>
      </c>
      <c r="H80" s="9"/>
      <c r="I80" s="8"/>
      <c r="J80" s="11"/>
      <c r="K80" s="32"/>
      <c r="L80" s="29"/>
    </row>
    <row r="81" spans="2:12" ht="13.5" customHeight="1">
      <c r="B81" s="30"/>
      <c r="C81" s="12" t="s">
        <v>77</v>
      </c>
      <c r="D81" s="10">
        <f t="shared" si="1"/>
        <v>6100000</v>
      </c>
      <c r="E81" s="9">
        <v>0</v>
      </c>
      <c r="F81" s="26">
        <f t="shared" si="3"/>
        <v>21572.27397260274</v>
      </c>
      <c r="G81" s="18">
        <v>28</v>
      </c>
      <c r="H81" s="9"/>
      <c r="I81" s="8"/>
      <c r="J81" s="11"/>
      <c r="K81" s="32"/>
      <c r="L81" s="29"/>
    </row>
    <row r="82" spans="2:12" ht="13.5" customHeight="1">
      <c r="B82" s="30"/>
      <c r="C82" s="12" t="s">
        <v>131</v>
      </c>
      <c r="D82" s="10">
        <f t="shared" si="1"/>
        <v>6100000</v>
      </c>
      <c r="E82" s="9">
        <v>0</v>
      </c>
      <c r="F82" s="26">
        <f t="shared" si="3"/>
        <v>23113.15068493151</v>
      </c>
      <c r="G82" s="18">
        <v>30</v>
      </c>
      <c r="H82" s="9"/>
      <c r="I82" s="8"/>
      <c r="J82" s="11"/>
      <c r="K82" s="32"/>
      <c r="L82" s="29"/>
    </row>
    <row r="83" spans="2:12" ht="13.5" customHeight="1">
      <c r="B83" s="30"/>
      <c r="C83" s="12" t="s">
        <v>78</v>
      </c>
      <c r="D83" s="10">
        <f t="shared" si="1"/>
        <v>5882500</v>
      </c>
      <c r="E83" s="9">
        <v>217500</v>
      </c>
      <c r="F83" s="26">
        <f t="shared" si="3"/>
        <v>742.9678082191781</v>
      </c>
      <c r="G83" s="18">
        <v>1</v>
      </c>
      <c r="H83" s="9"/>
      <c r="I83" s="8"/>
      <c r="J83" s="11"/>
      <c r="K83" s="32"/>
      <c r="L83" s="29"/>
    </row>
    <row r="84" spans="2:12" ht="13.5" customHeight="1">
      <c r="B84" s="30"/>
      <c r="C84" s="12" t="s">
        <v>79</v>
      </c>
      <c r="D84" s="10">
        <f t="shared" si="1"/>
        <v>5882500</v>
      </c>
      <c r="E84" s="9">
        <v>0</v>
      </c>
      <c r="F84" s="26">
        <f t="shared" si="3"/>
        <v>22289.034246575342</v>
      </c>
      <c r="G84" s="18">
        <v>30</v>
      </c>
      <c r="H84" s="9"/>
      <c r="I84" s="8"/>
      <c r="J84" s="11"/>
      <c r="K84" s="32"/>
      <c r="L84" s="29"/>
    </row>
    <row r="85" spans="2:12" ht="13.5" customHeight="1">
      <c r="B85" s="30"/>
      <c r="C85" s="12" t="s">
        <v>80</v>
      </c>
      <c r="D85" s="10">
        <f t="shared" si="1"/>
        <v>5882500</v>
      </c>
      <c r="E85" s="9">
        <v>0</v>
      </c>
      <c r="F85" s="26">
        <f t="shared" si="3"/>
        <v>23032.00205479452</v>
      </c>
      <c r="G85" s="18">
        <v>31</v>
      </c>
      <c r="H85" s="9"/>
      <c r="I85" s="8"/>
      <c r="J85" s="11"/>
      <c r="K85" s="32"/>
      <c r="L85" s="29"/>
    </row>
    <row r="86" spans="2:12" ht="13.5" customHeight="1">
      <c r="B86" s="30"/>
      <c r="C86" s="12" t="s">
        <v>132</v>
      </c>
      <c r="D86" s="10">
        <f t="shared" si="1"/>
        <v>5882500</v>
      </c>
      <c r="E86" s="9">
        <v>0</v>
      </c>
      <c r="F86" s="26">
        <f t="shared" si="3"/>
        <v>21546.066438356163</v>
      </c>
      <c r="G86" s="18">
        <v>29</v>
      </c>
      <c r="H86" s="9"/>
      <c r="I86" s="8"/>
      <c r="J86" s="11"/>
      <c r="K86" s="32"/>
      <c r="L86" s="29"/>
    </row>
    <row r="87" spans="2:12" ht="13.5" customHeight="1">
      <c r="B87" s="30"/>
      <c r="C87" s="12" t="s">
        <v>81</v>
      </c>
      <c r="D87" s="10">
        <f t="shared" si="1"/>
        <v>5665000</v>
      </c>
      <c r="E87" s="9">
        <v>217500</v>
      </c>
      <c r="F87" s="26">
        <f t="shared" si="3"/>
        <v>715.4972602739726</v>
      </c>
      <c r="G87" s="18">
        <v>1</v>
      </c>
      <c r="H87" s="9"/>
      <c r="I87" s="8"/>
      <c r="J87" s="11"/>
      <c r="K87" s="32"/>
      <c r="L87" s="29"/>
    </row>
    <row r="88" spans="2:12" ht="13.5" customHeight="1">
      <c r="B88" s="30"/>
      <c r="C88" s="12" t="s">
        <v>82</v>
      </c>
      <c r="D88" s="10">
        <f t="shared" si="1"/>
        <v>5665000</v>
      </c>
      <c r="E88" s="9">
        <v>0</v>
      </c>
      <c r="F88" s="26">
        <f t="shared" si="3"/>
        <v>22180.415068493152</v>
      </c>
      <c r="G88" s="18">
        <v>31</v>
      </c>
      <c r="H88" s="9"/>
      <c r="I88" s="8"/>
      <c r="J88" s="11"/>
      <c r="K88" s="32"/>
      <c r="L88" s="29"/>
    </row>
    <row r="89" spans="2:12" ht="13.5" customHeight="1">
      <c r="B89" s="30"/>
      <c r="C89" s="12" t="s">
        <v>83</v>
      </c>
      <c r="D89" s="10">
        <f t="shared" si="1"/>
        <v>5665000</v>
      </c>
      <c r="E89" s="9">
        <v>0</v>
      </c>
      <c r="F89" s="26">
        <f t="shared" si="3"/>
        <v>22180.415068493152</v>
      </c>
      <c r="G89" s="18">
        <v>31</v>
      </c>
      <c r="H89" s="9"/>
      <c r="I89" s="8"/>
      <c r="J89" s="11"/>
      <c r="K89" s="32"/>
      <c r="L89" s="29"/>
    </row>
    <row r="90" spans="2:12" ht="13.5" customHeight="1">
      <c r="B90" s="30"/>
      <c r="C90" s="12" t="s">
        <v>133</v>
      </c>
      <c r="D90" s="10">
        <f t="shared" si="1"/>
        <v>5665000</v>
      </c>
      <c r="E90" s="9">
        <v>0</v>
      </c>
      <c r="F90" s="26">
        <f t="shared" si="3"/>
        <v>20749.420547945207</v>
      </c>
      <c r="G90" s="18">
        <v>29</v>
      </c>
      <c r="H90" s="9"/>
      <c r="I90" s="8"/>
      <c r="J90" s="11"/>
      <c r="K90" s="32"/>
      <c r="L90" s="29"/>
    </row>
    <row r="91" spans="2:12" ht="13.5" customHeight="1">
      <c r="B91" s="30"/>
      <c r="C91" s="12" t="s">
        <v>84</v>
      </c>
      <c r="D91" s="10">
        <f t="shared" si="1"/>
        <v>5447500</v>
      </c>
      <c r="E91" s="9">
        <v>217500</v>
      </c>
      <c r="F91" s="26">
        <f t="shared" si="3"/>
        <v>688.0267123287671</v>
      </c>
      <c r="G91" s="18">
        <v>1</v>
      </c>
      <c r="H91" s="9"/>
      <c r="I91" s="8"/>
      <c r="J91" s="11"/>
      <c r="K91" s="32"/>
      <c r="L91" s="29"/>
    </row>
    <row r="92" spans="2:12" ht="13.5" customHeight="1">
      <c r="B92" s="30"/>
      <c r="C92" s="12" t="s">
        <v>85</v>
      </c>
      <c r="D92" s="10">
        <f t="shared" si="1"/>
        <v>5447500</v>
      </c>
      <c r="E92" s="9">
        <v>0</v>
      </c>
      <c r="F92" s="26">
        <f t="shared" si="3"/>
        <v>21328.82808219178</v>
      </c>
      <c r="G92" s="18">
        <v>31</v>
      </c>
      <c r="H92" s="9"/>
      <c r="I92" s="8"/>
      <c r="J92" s="11"/>
      <c r="K92" s="32"/>
      <c r="L92" s="29"/>
    </row>
    <row r="93" spans="2:12" ht="13.5" customHeight="1">
      <c r="B93" s="30"/>
      <c r="C93" s="12" t="s">
        <v>86</v>
      </c>
      <c r="D93" s="10">
        <f t="shared" si="1"/>
        <v>5447500</v>
      </c>
      <c r="E93" s="9">
        <v>0</v>
      </c>
      <c r="F93" s="26">
        <f t="shared" si="3"/>
        <v>20640.801369863013</v>
      </c>
      <c r="G93" s="18">
        <v>30</v>
      </c>
      <c r="H93" s="9"/>
      <c r="I93" s="8"/>
      <c r="J93" s="11"/>
      <c r="K93" s="32"/>
      <c r="L93" s="29"/>
    </row>
    <row r="94" spans="2:12" ht="13.5" customHeight="1">
      <c r="B94" s="30"/>
      <c r="C94" s="12" t="s">
        <v>134</v>
      </c>
      <c r="D94" s="10">
        <f t="shared" si="1"/>
        <v>5447500</v>
      </c>
      <c r="E94" s="9">
        <v>0</v>
      </c>
      <c r="F94" s="26">
        <f t="shared" si="3"/>
        <v>20640.801369863013</v>
      </c>
      <c r="G94" s="18">
        <v>30</v>
      </c>
      <c r="H94" s="9"/>
      <c r="I94" s="8"/>
      <c r="J94" s="11"/>
      <c r="K94" s="32"/>
      <c r="L94" s="29"/>
    </row>
    <row r="95" spans="2:12" ht="13.5" customHeight="1">
      <c r="B95" s="30"/>
      <c r="C95" s="12" t="s">
        <v>87</v>
      </c>
      <c r="D95" s="10">
        <f t="shared" si="1"/>
        <v>5230000</v>
      </c>
      <c r="E95" s="9">
        <v>217500</v>
      </c>
      <c r="F95" s="26">
        <f t="shared" si="3"/>
        <v>660.5561643835616</v>
      </c>
      <c r="G95" s="18">
        <v>1</v>
      </c>
      <c r="H95" s="9"/>
      <c r="I95" s="8"/>
      <c r="J95" s="11"/>
      <c r="K95" s="32"/>
      <c r="L95" s="29"/>
    </row>
    <row r="96" spans="2:12" ht="13.5" customHeight="1">
      <c r="B96" s="30"/>
      <c r="C96" s="12" t="s">
        <v>88</v>
      </c>
      <c r="D96" s="10">
        <f t="shared" si="1"/>
        <v>5230000</v>
      </c>
      <c r="E96" s="9">
        <v>0</v>
      </c>
      <c r="F96" s="26">
        <f t="shared" si="3"/>
        <v>20477.24109589041</v>
      </c>
      <c r="G96" s="18">
        <v>31</v>
      </c>
      <c r="H96" s="9"/>
      <c r="I96" s="8"/>
      <c r="J96" s="11"/>
      <c r="K96" s="32"/>
      <c r="L96" s="29"/>
    </row>
    <row r="97" spans="2:12" ht="13.5" customHeight="1">
      <c r="B97" s="30"/>
      <c r="C97" s="12" t="s">
        <v>89</v>
      </c>
      <c r="D97" s="10">
        <f t="shared" si="1"/>
        <v>5230000</v>
      </c>
      <c r="E97" s="9">
        <v>0</v>
      </c>
      <c r="F97" s="26">
        <f t="shared" si="3"/>
        <v>18495.572602739725</v>
      </c>
      <c r="G97" s="18">
        <v>28</v>
      </c>
      <c r="H97" s="9"/>
      <c r="I97" s="8"/>
      <c r="J97" s="11"/>
      <c r="K97" s="32"/>
      <c r="L97" s="29"/>
    </row>
    <row r="98" spans="2:12" ht="13.5" customHeight="1">
      <c r="B98" s="30"/>
      <c r="C98" s="12" t="s">
        <v>135</v>
      </c>
      <c r="D98" s="10">
        <f t="shared" si="1"/>
        <v>5230000</v>
      </c>
      <c r="E98" s="9">
        <v>0</v>
      </c>
      <c r="F98" s="26">
        <f t="shared" si="3"/>
        <v>19816.68493150685</v>
      </c>
      <c r="G98" s="18">
        <v>30</v>
      </c>
      <c r="H98" s="9"/>
      <c r="I98" s="8"/>
      <c r="J98" s="11"/>
      <c r="K98" s="32"/>
      <c r="L98" s="29"/>
    </row>
    <row r="99" spans="2:12" ht="13.5" customHeight="1">
      <c r="B99" s="30"/>
      <c r="C99" s="12" t="s">
        <v>90</v>
      </c>
      <c r="D99" s="10">
        <f t="shared" si="1"/>
        <v>5012500</v>
      </c>
      <c r="E99" s="9">
        <v>217500</v>
      </c>
      <c r="F99" s="26">
        <f t="shared" si="3"/>
        <v>633.0856164383562</v>
      </c>
      <c r="G99" s="18">
        <v>1</v>
      </c>
      <c r="H99" s="9"/>
      <c r="I99" s="8"/>
      <c r="J99" s="11"/>
      <c r="K99" s="32"/>
      <c r="L99" s="29"/>
    </row>
    <row r="100" spans="2:12" ht="13.5" customHeight="1">
      <c r="B100" s="30"/>
      <c r="C100" s="12" t="s">
        <v>91</v>
      </c>
      <c r="D100" s="10">
        <f aca="true" t="shared" si="4" ref="D100:D143">D99-E100</f>
        <v>5012500</v>
      </c>
      <c r="E100" s="9">
        <v>0</v>
      </c>
      <c r="F100" s="26">
        <f t="shared" si="3"/>
        <v>18992.568493150684</v>
      </c>
      <c r="G100" s="18">
        <v>30</v>
      </c>
      <c r="H100" s="9"/>
      <c r="I100" s="8"/>
      <c r="J100" s="11"/>
      <c r="K100" s="32"/>
      <c r="L100" s="29"/>
    </row>
    <row r="101" spans="2:12" ht="13.5" customHeight="1">
      <c r="B101" s="30"/>
      <c r="C101" s="12" t="s">
        <v>92</v>
      </c>
      <c r="D101" s="10">
        <f t="shared" si="4"/>
        <v>5012500</v>
      </c>
      <c r="E101" s="9">
        <v>0</v>
      </c>
      <c r="F101" s="26">
        <f t="shared" si="3"/>
        <v>19625.654109589042</v>
      </c>
      <c r="G101" s="18">
        <v>31</v>
      </c>
      <c r="H101" s="9"/>
      <c r="I101" s="8"/>
      <c r="J101" s="11"/>
      <c r="K101" s="32"/>
      <c r="L101" s="29"/>
    </row>
    <row r="102" spans="2:12" ht="13.5" customHeight="1">
      <c r="B102" s="30"/>
      <c r="C102" s="12" t="s">
        <v>136</v>
      </c>
      <c r="D102" s="10">
        <f t="shared" si="4"/>
        <v>5012500</v>
      </c>
      <c r="E102" s="9">
        <v>0</v>
      </c>
      <c r="F102" s="26">
        <f t="shared" si="3"/>
        <v>18359.48287671233</v>
      </c>
      <c r="G102" s="18">
        <v>29</v>
      </c>
      <c r="H102" s="9"/>
      <c r="I102" s="8"/>
      <c r="J102" s="11"/>
      <c r="K102" s="32"/>
      <c r="L102" s="29"/>
    </row>
    <row r="103" spans="2:12" ht="13.5" customHeight="1">
      <c r="B103" s="30"/>
      <c r="C103" s="12" t="s">
        <v>93</v>
      </c>
      <c r="D103" s="10">
        <f t="shared" si="4"/>
        <v>4795000</v>
      </c>
      <c r="E103" s="9">
        <v>217500</v>
      </c>
      <c r="F103" s="26">
        <f t="shared" si="3"/>
        <v>605.6150684931507</v>
      </c>
      <c r="G103" s="18">
        <v>1</v>
      </c>
      <c r="H103" s="9"/>
      <c r="I103" s="8"/>
      <c r="J103" s="11"/>
      <c r="K103" s="32"/>
      <c r="L103" s="29"/>
    </row>
    <row r="104" spans="2:12" ht="13.5" customHeight="1">
      <c r="B104" s="30"/>
      <c r="C104" s="12" t="s">
        <v>94</v>
      </c>
      <c r="D104" s="10">
        <f t="shared" si="4"/>
        <v>4795000</v>
      </c>
      <c r="E104" s="9">
        <v>0</v>
      </c>
      <c r="F104" s="26">
        <f t="shared" si="3"/>
        <v>18774.06712328767</v>
      </c>
      <c r="G104" s="18">
        <v>31</v>
      </c>
      <c r="H104" s="9"/>
      <c r="I104" s="8"/>
      <c r="J104" s="11"/>
      <c r="K104" s="32"/>
      <c r="L104" s="29"/>
    </row>
    <row r="105" spans="2:12" ht="13.5" customHeight="1">
      <c r="B105" s="30"/>
      <c r="C105" s="12" t="s">
        <v>95</v>
      </c>
      <c r="D105" s="10">
        <f t="shared" si="4"/>
        <v>4795000</v>
      </c>
      <c r="E105" s="9">
        <v>0</v>
      </c>
      <c r="F105" s="26">
        <f t="shared" si="3"/>
        <v>18774.06712328767</v>
      </c>
      <c r="G105" s="18">
        <v>31</v>
      </c>
      <c r="H105" s="9"/>
      <c r="I105" s="8"/>
      <c r="J105" s="11"/>
      <c r="K105" s="32"/>
      <c r="L105" s="29"/>
    </row>
    <row r="106" spans="2:12" ht="13.5" customHeight="1">
      <c r="B106" s="30"/>
      <c r="C106" s="12" t="s">
        <v>137</v>
      </c>
      <c r="D106" s="10">
        <f t="shared" si="4"/>
        <v>4795000</v>
      </c>
      <c r="E106" s="9">
        <v>0</v>
      </c>
      <c r="F106" s="26">
        <f t="shared" si="3"/>
        <v>17562.83698630137</v>
      </c>
      <c r="G106" s="18">
        <v>29</v>
      </c>
      <c r="H106" s="9"/>
      <c r="I106" s="8"/>
      <c r="J106" s="11"/>
      <c r="K106" s="32"/>
      <c r="L106" s="29"/>
    </row>
    <row r="107" spans="2:12" ht="13.5" customHeight="1">
      <c r="B107" s="30"/>
      <c r="C107" s="12" t="s">
        <v>96</v>
      </c>
      <c r="D107" s="10">
        <f t="shared" si="4"/>
        <v>4577500</v>
      </c>
      <c r="E107" s="9">
        <v>217500</v>
      </c>
      <c r="F107" s="26">
        <f t="shared" si="3"/>
        <v>578.1445205479451</v>
      </c>
      <c r="G107" s="18">
        <v>1</v>
      </c>
      <c r="H107" s="9"/>
      <c r="I107" s="8"/>
      <c r="J107" s="11"/>
      <c r="K107" s="32"/>
      <c r="L107" s="29"/>
    </row>
    <row r="108" spans="2:12" ht="13.5" customHeight="1">
      <c r="B108" s="30"/>
      <c r="C108" s="12" t="s">
        <v>97</v>
      </c>
      <c r="D108" s="10">
        <f t="shared" si="4"/>
        <v>4577500</v>
      </c>
      <c r="E108" s="9">
        <v>0</v>
      </c>
      <c r="F108" s="26">
        <f t="shared" si="3"/>
        <v>17922.4801369863</v>
      </c>
      <c r="G108" s="18">
        <v>31</v>
      </c>
      <c r="H108" s="9"/>
      <c r="I108" s="8"/>
      <c r="J108" s="11"/>
      <c r="K108" s="32"/>
      <c r="L108" s="29"/>
    </row>
    <row r="109" spans="2:12" ht="13.5" customHeight="1">
      <c r="B109" s="30"/>
      <c r="C109" s="12" t="s">
        <v>98</v>
      </c>
      <c r="D109" s="10">
        <f t="shared" si="4"/>
        <v>4577500</v>
      </c>
      <c r="E109" s="9">
        <v>0</v>
      </c>
      <c r="F109" s="26">
        <f t="shared" si="3"/>
        <v>17344.335616438355</v>
      </c>
      <c r="G109" s="18">
        <v>30</v>
      </c>
      <c r="H109" s="9"/>
      <c r="I109" s="8"/>
      <c r="J109" s="11"/>
      <c r="K109" s="32"/>
      <c r="L109" s="29"/>
    </row>
    <row r="110" spans="2:12" ht="13.5" customHeight="1">
      <c r="B110" s="30"/>
      <c r="C110" s="12" t="s">
        <v>138</v>
      </c>
      <c r="D110" s="10">
        <f t="shared" si="4"/>
        <v>4577500</v>
      </c>
      <c r="E110" s="9">
        <v>0</v>
      </c>
      <c r="F110" s="26">
        <f t="shared" si="3"/>
        <v>17344.335616438355</v>
      </c>
      <c r="G110" s="18">
        <v>30</v>
      </c>
      <c r="H110" s="9"/>
      <c r="I110" s="8"/>
      <c r="J110" s="11"/>
      <c r="K110" s="32"/>
      <c r="L110" s="29"/>
    </row>
    <row r="111" spans="2:12" ht="13.5" customHeight="1">
      <c r="B111" s="30"/>
      <c r="C111" s="12" t="s">
        <v>99</v>
      </c>
      <c r="D111" s="10">
        <f t="shared" si="4"/>
        <v>4360000</v>
      </c>
      <c r="E111" s="9">
        <v>217500</v>
      </c>
      <c r="F111" s="26">
        <f t="shared" si="3"/>
        <v>550.6739726027397</v>
      </c>
      <c r="G111" s="18">
        <v>1</v>
      </c>
      <c r="H111" s="9"/>
      <c r="I111" s="8"/>
      <c r="J111" s="11"/>
      <c r="K111" s="32"/>
      <c r="L111" s="29"/>
    </row>
    <row r="112" spans="2:12" ht="13.5" customHeight="1">
      <c r="B112" s="30"/>
      <c r="C112" s="12" t="s">
        <v>100</v>
      </c>
      <c r="D112" s="10">
        <f t="shared" si="4"/>
        <v>4360000</v>
      </c>
      <c r="E112" s="9">
        <v>0</v>
      </c>
      <c r="F112" s="26">
        <f t="shared" si="3"/>
        <v>17070.893150684933</v>
      </c>
      <c r="G112" s="18">
        <v>31</v>
      </c>
      <c r="H112" s="9"/>
      <c r="I112" s="8"/>
      <c r="J112" s="11"/>
      <c r="K112" s="32"/>
      <c r="L112" s="29"/>
    </row>
    <row r="113" spans="2:12" ht="13.5" customHeight="1">
      <c r="B113" s="30"/>
      <c r="C113" s="12" t="s">
        <v>101</v>
      </c>
      <c r="D113" s="10">
        <f t="shared" si="4"/>
        <v>4360000</v>
      </c>
      <c r="E113" s="9">
        <v>0</v>
      </c>
      <c r="F113" s="26">
        <f t="shared" si="3"/>
        <v>15418.871232876712</v>
      </c>
      <c r="G113" s="18">
        <v>28</v>
      </c>
      <c r="H113" s="9"/>
      <c r="I113" s="8"/>
      <c r="J113" s="11"/>
      <c r="K113" s="32"/>
      <c r="L113" s="29"/>
    </row>
    <row r="114" spans="2:12" ht="13.5" customHeight="1">
      <c r="B114" s="30"/>
      <c r="C114" s="12" t="s">
        <v>139</v>
      </c>
      <c r="D114" s="10">
        <f t="shared" si="4"/>
        <v>4360000</v>
      </c>
      <c r="E114" s="9">
        <v>0</v>
      </c>
      <c r="F114" s="26">
        <f t="shared" si="3"/>
        <v>16520.219178082192</v>
      </c>
      <c r="G114" s="18">
        <v>30</v>
      </c>
      <c r="H114" s="9"/>
      <c r="I114" s="8"/>
      <c r="J114" s="11"/>
      <c r="K114" s="32"/>
      <c r="L114" s="29"/>
    </row>
    <row r="115" spans="2:12" ht="13.5" customHeight="1">
      <c r="B115" s="30"/>
      <c r="C115" s="12" t="s">
        <v>102</v>
      </c>
      <c r="D115" s="10">
        <f t="shared" si="4"/>
        <v>4042500</v>
      </c>
      <c r="E115" s="9">
        <v>317500</v>
      </c>
      <c r="F115" s="26">
        <f t="shared" si="3"/>
        <v>510.5732876712329</v>
      </c>
      <c r="G115" s="18">
        <v>1</v>
      </c>
      <c r="H115" s="9"/>
      <c r="I115" s="8"/>
      <c r="J115" s="11"/>
      <c r="K115" s="32"/>
      <c r="L115" s="29"/>
    </row>
    <row r="116" spans="2:12" ht="13.5" customHeight="1">
      <c r="B116" s="30"/>
      <c r="C116" s="12" t="s">
        <v>103</v>
      </c>
      <c r="D116" s="10">
        <f t="shared" si="4"/>
        <v>4042500</v>
      </c>
      <c r="E116" s="9">
        <v>0</v>
      </c>
      <c r="F116" s="26">
        <f t="shared" si="3"/>
        <v>15317.198630136987</v>
      </c>
      <c r="G116" s="18">
        <v>30</v>
      </c>
      <c r="H116" s="9"/>
      <c r="I116" s="8"/>
      <c r="J116" s="11"/>
      <c r="K116" s="32"/>
      <c r="L116" s="29"/>
    </row>
    <row r="117" spans="2:12" ht="13.5" customHeight="1">
      <c r="B117" s="30"/>
      <c r="C117" s="12" t="s">
        <v>104</v>
      </c>
      <c r="D117" s="10">
        <f t="shared" si="4"/>
        <v>4042500</v>
      </c>
      <c r="E117" s="9">
        <v>0</v>
      </c>
      <c r="F117" s="26">
        <f t="shared" si="3"/>
        <v>15827.771917808219</v>
      </c>
      <c r="G117" s="18">
        <v>31</v>
      </c>
      <c r="H117" s="9"/>
      <c r="I117" s="8"/>
      <c r="J117" s="11"/>
      <c r="K117" s="32"/>
      <c r="L117" s="29"/>
    </row>
    <row r="118" spans="2:12" ht="13.5" customHeight="1">
      <c r="B118" s="30"/>
      <c r="C118" s="12" t="s">
        <v>140</v>
      </c>
      <c r="D118" s="10">
        <f t="shared" si="4"/>
        <v>4042500</v>
      </c>
      <c r="E118" s="9">
        <v>0</v>
      </c>
      <c r="F118" s="26">
        <f t="shared" si="3"/>
        <v>14806.625342465753</v>
      </c>
      <c r="G118" s="18">
        <v>29</v>
      </c>
      <c r="H118" s="9"/>
      <c r="I118" s="8"/>
      <c r="J118" s="11"/>
      <c r="K118" s="32"/>
      <c r="L118" s="29"/>
    </row>
    <row r="119" spans="2:12" ht="13.5" customHeight="1">
      <c r="B119" s="30"/>
      <c r="C119" s="12" t="s">
        <v>105</v>
      </c>
      <c r="D119" s="10">
        <f t="shared" si="4"/>
        <v>3725000</v>
      </c>
      <c r="E119" s="9">
        <v>317500</v>
      </c>
      <c r="F119" s="26">
        <f t="shared" si="3"/>
        <v>470.472602739726</v>
      </c>
      <c r="G119" s="18">
        <v>1</v>
      </c>
      <c r="H119" s="9"/>
      <c r="I119" s="8"/>
      <c r="J119" s="11"/>
      <c r="K119" s="32"/>
      <c r="L119" s="29"/>
    </row>
    <row r="120" spans="2:12" ht="13.5" customHeight="1">
      <c r="B120" s="30"/>
      <c r="C120" s="12" t="s">
        <v>106</v>
      </c>
      <c r="D120" s="10">
        <f t="shared" si="4"/>
        <v>3725000</v>
      </c>
      <c r="E120" s="9">
        <v>0</v>
      </c>
      <c r="F120" s="26">
        <f t="shared" si="3"/>
        <v>14584.650684931506</v>
      </c>
      <c r="G120" s="18">
        <v>31</v>
      </c>
      <c r="H120" s="9"/>
      <c r="I120" s="8"/>
      <c r="J120" s="11"/>
      <c r="K120" s="32"/>
      <c r="L120" s="29"/>
    </row>
    <row r="121" spans="2:12" ht="13.5" customHeight="1">
      <c r="B121" s="30"/>
      <c r="C121" s="12" t="s">
        <v>107</v>
      </c>
      <c r="D121" s="10">
        <f t="shared" si="4"/>
        <v>3725000</v>
      </c>
      <c r="E121" s="9">
        <v>0</v>
      </c>
      <c r="F121" s="26">
        <f t="shared" si="3"/>
        <v>14584.650684931506</v>
      </c>
      <c r="G121" s="18">
        <v>31</v>
      </c>
      <c r="H121" s="9"/>
      <c r="I121" s="8"/>
      <c r="J121" s="11"/>
      <c r="K121" s="32"/>
      <c r="L121" s="29"/>
    </row>
    <row r="122" spans="2:12" ht="13.5" customHeight="1">
      <c r="B122" s="30"/>
      <c r="C122" s="12" t="s">
        <v>141</v>
      </c>
      <c r="D122" s="10">
        <f t="shared" si="4"/>
        <v>3725000</v>
      </c>
      <c r="E122" s="9">
        <v>0</v>
      </c>
      <c r="F122" s="26">
        <f t="shared" si="3"/>
        <v>13643.705479452055</v>
      </c>
      <c r="G122" s="18">
        <v>29</v>
      </c>
      <c r="H122" s="9"/>
      <c r="I122" s="8"/>
      <c r="J122" s="11"/>
      <c r="K122" s="32"/>
      <c r="L122" s="29"/>
    </row>
    <row r="123" spans="2:12" ht="13.5" customHeight="1">
      <c r="B123" s="30"/>
      <c r="C123" s="12" t="s">
        <v>108</v>
      </c>
      <c r="D123" s="10">
        <f t="shared" si="4"/>
        <v>3407500</v>
      </c>
      <c r="E123" s="9">
        <v>317500</v>
      </c>
      <c r="F123" s="26">
        <f t="shared" si="3"/>
        <v>430.37191780821917</v>
      </c>
      <c r="G123" s="18">
        <v>1</v>
      </c>
      <c r="H123" s="9"/>
      <c r="I123" s="8"/>
      <c r="J123" s="11"/>
      <c r="K123" s="32"/>
      <c r="L123" s="29"/>
    </row>
    <row r="124" spans="2:12" ht="13.5" customHeight="1">
      <c r="B124" s="30"/>
      <c r="C124" s="12" t="s">
        <v>109</v>
      </c>
      <c r="D124" s="10">
        <f t="shared" si="4"/>
        <v>3407500</v>
      </c>
      <c r="E124" s="9">
        <v>0</v>
      </c>
      <c r="F124" s="26">
        <f t="shared" si="3"/>
        <v>13341.529452054794</v>
      </c>
      <c r="G124" s="18">
        <v>31</v>
      </c>
      <c r="H124" s="9"/>
      <c r="I124" s="8"/>
      <c r="J124" s="11"/>
      <c r="K124" s="32"/>
      <c r="L124" s="29"/>
    </row>
    <row r="125" spans="2:12" ht="13.5" customHeight="1">
      <c r="B125" s="30"/>
      <c r="C125" s="12" t="s">
        <v>110</v>
      </c>
      <c r="D125" s="10">
        <f t="shared" si="4"/>
        <v>3407500</v>
      </c>
      <c r="E125" s="9">
        <v>0</v>
      </c>
      <c r="F125" s="26">
        <f t="shared" si="3"/>
        <v>12911.157534246575</v>
      </c>
      <c r="G125" s="18">
        <v>30</v>
      </c>
      <c r="H125" s="9"/>
      <c r="I125" s="8"/>
      <c r="J125" s="11"/>
      <c r="K125" s="32"/>
      <c r="L125" s="29"/>
    </row>
    <row r="126" spans="2:12" ht="13.5" customHeight="1">
      <c r="B126" s="30"/>
      <c r="C126" s="12" t="s">
        <v>142</v>
      </c>
      <c r="D126" s="10">
        <f t="shared" si="4"/>
        <v>3407500</v>
      </c>
      <c r="E126" s="9">
        <v>0</v>
      </c>
      <c r="F126" s="26">
        <f t="shared" si="3"/>
        <v>12911.157534246575</v>
      </c>
      <c r="G126" s="18">
        <v>30</v>
      </c>
      <c r="H126" s="9"/>
      <c r="I126" s="8"/>
      <c r="J126" s="11"/>
      <c r="K126" s="32"/>
      <c r="L126" s="29"/>
    </row>
    <row r="127" spans="2:12" ht="13.5" customHeight="1">
      <c r="B127" s="30"/>
      <c r="C127" s="12" t="s">
        <v>111</v>
      </c>
      <c r="D127" s="10">
        <f t="shared" si="4"/>
        <v>3090000</v>
      </c>
      <c r="E127" s="9">
        <v>317500</v>
      </c>
      <c r="F127" s="26">
        <f t="shared" si="3"/>
        <v>390.2712328767123</v>
      </c>
      <c r="G127" s="18">
        <v>1</v>
      </c>
      <c r="H127" s="9"/>
      <c r="I127" s="8"/>
      <c r="J127" s="11"/>
      <c r="K127" s="32"/>
      <c r="L127" s="29"/>
    </row>
    <row r="128" spans="2:12" ht="13.5" customHeight="1">
      <c r="B128" s="30"/>
      <c r="C128" s="12" t="s">
        <v>112</v>
      </c>
      <c r="D128" s="10">
        <f t="shared" si="4"/>
        <v>3090000</v>
      </c>
      <c r="E128" s="9">
        <v>0</v>
      </c>
      <c r="F128" s="26">
        <f t="shared" si="3"/>
        <v>12098.408219178082</v>
      </c>
      <c r="G128" s="18">
        <v>31</v>
      </c>
      <c r="H128" s="9"/>
      <c r="I128" s="8"/>
      <c r="J128" s="11"/>
      <c r="K128" s="32"/>
      <c r="L128" s="29"/>
    </row>
    <row r="129" spans="2:12" ht="13.5" customHeight="1">
      <c r="B129" s="30"/>
      <c r="C129" s="12" t="s">
        <v>113</v>
      </c>
      <c r="D129" s="10">
        <f t="shared" si="4"/>
        <v>3090000</v>
      </c>
      <c r="E129" s="9">
        <v>0</v>
      </c>
      <c r="F129" s="26">
        <f aca="true" t="shared" si="5" ref="F129:F143">D129*G129*$J$1%/$J$4</f>
        <v>10927.594520547946</v>
      </c>
      <c r="G129" s="18">
        <v>28</v>
      </c>
      <c r="H129" s="9"/>
      <c r="I129" s="8"/>
      <c r="J129" s="11"/>
      <c r="K129" s="32"/>
      <c r="L129" s="29"/>
    </row>
    <row r="130" spans="2:12" ht="13.5" customHeight="1">
      <c r="B130" s="30"/>
      <c r="C130" s="12" t="s">
        <v>143</v>
      </c>
      <c r="D130" s="10">
        <f t="shared" si="4"/>
        <v>3090000</v>
      </c>
      <c r="E130" s="9">
        <v>0</v>
      </c>
      <c r="F130" s="26">
        <f t="shared" si="5"/>
        <v>11708.13698630137</v>
      </c>
      <c r="G130" s="18">
        <v>30</v>
      </c>
      <c r="H130" s="9"/>
      <c r="I130" s="8"/>
      <c r="J130" s="11"/>
      <c r="K130" s="32"/>
      <c r="L130" s="29"/>
    </row>
    <row r="131" spans="2:12" ht="13.5" customHeight="1">
      <c r="B131" s="30"/>
      <c r="C131" s="12" t="s">
        <v>114</v>
      </c>
      <c r="D131" s="10">
        <f t="shared" si="4"/>
        <v>2317500</v>
      </c>
      <c r="E131" s="9">
        <v>772500</v>
      </c>
      <c r="F131" s="26">
        <f t="shared" si="5"/>
        <v>292.70342465753424</v>
      </c>
      <c r="G131" s="18">
        <v>1</v>
      </c>
      <c r="H131" s="9"/>
      <c r="I131" s="8"/>
      <c r="J131" s="11"/>
      <c r="K131" s="32"/>
      <c r="L131" s="29"/>
    </row>
    <row r="132" spans="2:12" ht="13.5" customHeight="1">
      <c r="B132" s="30"/>
      <c r="C132" s="12" t="s">
        <v>115</v>
      </c>
      <c r="D132" s="10">
        <f t="shared" si="4"/>
        <v>2317500</v>
      </c>
      <c r="E132" s="9">
        <v>0</v>
      </c>
      <c r="F132" s="26">
        <f t="shared" si="5"/>
        <v>8781.102739726028</v>
      </c>
      <c r="G132" s="18">
        <v>30</v>
      </c>
      <c r="H132" s="9"/>
      <c r="I132" s="8"/>
      <c r="J132" s="11"/>
      <c r="K132" s="32"/>
      <c r="L132" s="29"/>
    </row>
    <row r="133" spans="2:12" ht="13.5" customHeight="1">
      <c r="B133" s="30"/>
      <c r="C133" s="12" t="s">
        <v>116</v>
      </c>
      <c r="D133" s="10">
        <f t="shared" si="4"/>
        <v>2317500</v>
      </c>
      <c r="E133" s="9">
        <v>0</v>
      </c>
      <c r="F133" s="26">
        <f t="shared" si="5"/>
        <v>9073.80616438356</v>
      </c>
      <c r="G133" s="18">
        <v>31</v>
      </c>
      <c r="H133" s="9"/>
      <c r="I133" s="8"/>
      <c r="J133" s="11"/>
      <c r="K133" s="32"/>
      <c r="L133" s="29"/>
    </row>
    <row r="134" spans="2:12" ht="13.5" customHeight="1">
      <c r="B134" s="30"/>
      <c r="C134" s="12" t="s">
        <v>144</v>
      </c>
      <c r="D134" s="10">
        <f t="shared" si="4"/>
        <v>2317500</v>
      </c>
      <c r="E134" s="9">
        <v>0</v>
      </c>
      <c r="F134" s="26">
        <f t="shared" si="5"/>
        <v>8488.399315068493</v>
      </c>
      <c r="G134" s="18">
        <v>29</v>
      </c>
      <c r="H134" s="9"/>
      <c r="I134" s="8"/>
      <c r="J134" s="11"/>
      <c r="K134" s="32"/>
      <c r="L134" s="29"/>
    </row>
    <row r="135" spans="2:12" ht="13.5" customHeight="1">
      <c r="B135" s="30"/>
      <c r="C135" s="12" t="s">
        <v>117</v>
      </c>
      <c r="D135" s="10">
        <f t="shared" si="4"/>
        <v>1545000</v>
      </c>
      <c r="E135" s="9">
        <v>772500</v>
      </c>
      <c r="F135" s="26">
        <f t="shared" si="5"/>
        <v>195.13561643835615</v>
      </c>
      <c r="G135" s="18">
        <v>1</v>
      </c>
      <c r="H135" s="9"/>
      <c r="I135" s="8"/>
      <c r="J135" s="11"/>
      <c r="K135" s="32"/>
      <c r="L135" s="29"/>
    </row>
    <row r="136" spans="2:12" ht="13.5" customHeight="1">
      <c r="B136" s="30"/>
      <c r="C136" s="12" t="s">
        <v>118</v>
      </c>
      <c r="D136" s="10">
        <f t="shared" si="4"/>
        <v>1545000</v>
      </c>
      <c r="E136" s="9">
        <v>0</v>
      </c>
      <c r="F136" s="26">
        <f t="shared" si="5"/>
        <v>6049.204109589041</v>
      </c>
      <c r="G136" s="18">
        <v>31</v>
      </c>
      <c r="H136" s="9"/>
      <c r="I136" s="8"/>
      <c r="J136" s="11"/>
      <c r="K136" s="32"/>
      <c r="L136" s="29"/>
    </row>
    <row r="137" spans="2:12" ht="13.5" customHeight="1">
      <c r="B137" s="30"/>
      <c r="C137" s="12" t="s">
        <v>119</v>
      </c>
      <c r="D137" s="10">
        <f t="shared" si="4"/>
        <v>1545000</v>
      </c>
      <c r="E137" s="9">
        <v>0</v>
      </c>
      <c r="F137" s="26">
        <f t="shared" si="5"/>
        <v>6049.204109589041</v>
      </c>
      <c r="G137" s="18">
        <v>31</v>
      </c>
      <c r="H137" s="9"/>
      <c r="I137" s="8"/>
      <c r="J137" s="11"/>
      <c r="K137" s="32"/>
      <c r="L137" s="29"/>
    </row>
    <row r="138" spans="2:12" ht="13.5" customHeight="1">
      <c r="B138" s="30"/>
      <c r="C138" s="12" t="s">
        <v>145</v>
      </c>
      <c r="D138" s="10">
        <f t="shared" si="4"/>
        <v>1545000</v>
      </c>
      <c r="E138" s="9">
        <v>0</v>
      </c>
      <c r="F138" s="26">
        <f t="shared" si="5"/>
        <v>5658.932876712329</v>
      </c>
      <c r="G138" s="18">
        <v>29</v>
      </c>
      <c r="H138" s="9"/>
      <c r="I138" s="8"/>
      <c r="J138" s="11"/>
      <c r="K138" s="32"/>
      <c r="L138" s="29"/>
    </row>
    <row r="139" spans="2:12" ht="13.5" customHeight="1">
      <c r="B139" s="30"/>
      <c r="C139" s="12" t="s">
        <v>120</v>
      </c>
      <c r="D139" s="10">
        <f>D138-E139</f>
        <v>772500</v>
      </c>
      <c r="E139" s="9">
        <v>772500</v>
      </c>
      <c r="F139" s="26">
        <f t="shared" si="5"/>
        <v>97.56780821917808</v>
      </c>
      <c r="G139" s="18">
        <v>1</v>
      </c>
      <c r="H139" s="9"/>
      <c r="I139" s="8"/>
      <c r="J139" s="11"/>
      <c r="K139" s="32"/>
      <c r="L139" s="29"/>
    </row>
    <row r="140" spans="2:12" ht="13.5" customHeight="1">
      <c r="B140" s="30"/>
      <c r="C140" s="12" t="s">
        <v>121</v>
      </c>
      <c r="D140" s="10">
        <f t="shared" si="4"/>
        <v>772500</v>
      </c>
      <c r="E140" s="9">
        <v>0</v>
      </c>
      <c r="F140" s="26">
        <f t="shared" si="5"/>
        <v>3024.6020547945204</v>
      </c>
      <c r="G140" s="18">
        <v>31</v>
      </c>
      <c r="H140" s="9"/>
      <c r="I140" s="8"/>
      <c r="J140" s="11"/>
      <c r="K140" s="32"/>
      <c r="L140" s="29"/>
    </row>
    <row r="141" spans="2:12" ht="13.5" customHeight="1">
      <c r="B141" s="30"/>
      <c r="C141" s="12" t="s">
        <v>122</v>
      </c>
      <c r="D141" s="10">
        <f t="shared" si="4"/>
        <v>772500</v>
      </c>
      <c r="E141" s="9">
        <v>0</v>
      </c>
      <c r="F141" s="26">
        <f t="shared" si="5"/>
        <v>2927.0342465753424</v>
      </c>
      <c r="G141" s="18">
        <v>30</v>
      </c>
      <c r="H141" s="9"/>
      <c r="I141" s="8"/>
      <c r="J141" s="11"/>
      <c r="K141" s="32"/>
      <c r="L141" s="29"/>
    </row>
    <row r="142" spans="2:12" ht="13.5" customHeight="1">
      <c r="B142" s="30"/>
      <c r="C142" s="12" t="s">
        <v>146</v>
      </c>
      <c r="D142" s="10">
        <f t="shared" si="4"/>
        <v>772500</v>
      </c>
      <c r="E142" s="9">
        <v>0</v>
      </c>
      <c r="F142" s="26">
        <f>D142*G142*$J$1%/$J$4</f>
        <v>2927.0342465753424</v>
      </c>
      <c r="G142" s="18">
        <v>30</v>
      </c>
      <c r="H142" s="9"/>
      <c r="I142" s="8"/>
      <c r="J142" s="11"/>
      <c r="K142" s="32"/>
      <c r="L142" s="29"/>
    </row>
    <row r="143" spans="2:12" ht="13.5" customHeight="1">
      <c r="B143" s="30"/>
      <c r="C143" s="12" t="s">
        <v>123</v>
      </c>
      <c r="D143" s="10">
        <f t="shared" si="4"/>
        <v>0</v>
      </c>
      <c r="E143" s="9">
        <v>772500</v>
      </c>
      <c r="F143" s="26">
        <f t="shared" si="5"/>
        <v>0</v>
      </c>
      <c r="G143" s="18">
        <v>1</v>
      </c>
      <c r="H143" s="9"/>
      <c r="I143" s="8"/>
      <c r="J143" s="11"/>
      <c r="K143" s="32"/>
      <c r="L143" s="29"/>
    </row>
    <row r="144" spans="2:12" ht="16.5">
      <c r="B144" s="31"/>
      <c r="C144" s="13" t="s">
        <v>50</v>
      </c>
      <c r="D144" s="14"/>
      <c r="E144" s="14">
        <f>SUM(E10:E143)</f>
        <v>7200000</v>
      </c>
      <c r="F144" s="14">
        <f>SUM(F10:F143)</f>
        <v>2128594.8767123288</v>
      </c>
      <c r="G144" s="19">
        <f>SUM(G10:G143)</f>
        <v>3028</v>
      </c>
      <c r="H144" s="27"/>
      <c r="I144" s="28"/>
      <c r="J144" s="28"/>
      <c r="K144" s="32"/>
      <c r="L144" s="32"/>
    </row>
    <row r="145" spans="2:12" ht="16.5">
      <c r="B145" s="20"/>
      <c r="C145" s="21"/>
      <c r="D145" s="22"/>
      <c r="E145" s="22"/>
      <c r="F145" s="22"/>
      <c r="G145" s="23"/>
      <c r="H145" s="24"/>
      <c r="I145" s="20"/>
      <c r="J145" s="25"/>
      <c r="L145" s="32"/>
    </row>
    <row r="146" ht="12.75">
      <c r="L146" s="29"/>
    </row>
    <row r="147" ht="12.75">
      <c r="L147" s="29"/>
    </row>
    <row r="148" ht="12.75">
      <c r="L148" s="29"/>
    </row>
    <row r="149" ht="12.75">
      <c r="L149" s="29"/>
    </row>
    <row r="150" ht="12.75">
      <c r="L150" s="29"/>
    </row>
    <row r="151" ht="12.75">
      <c r="L151" s="29"/>
    </row>
    <row r="152" ht="12.75">
      <c r="L152" s="29"/>
    </row>
    <row r="153" ht="12.75">
      <c r="L153" s="29"/>
    </row>
    <row r="154" ht="12.75">
      <c r="L154" s="29"/>
    </row>
    <row r="155" ht="12.75">
      <c r="L155" s="29"/>
    </row>
    <row r="156" ht="12.75">
      <c r="L156" s="29"/>
    </row>
    <row r="157" ht="12.75">
      <c r="L157" s="29"/>
    </row>
    <row r="158" ht="12.75">
      <c r="L158" s="29"/>
    </row>
    <row r="159" ht="12.75">
      <c r="L159" s="29"/>
    </row>
    <row r="160" ht="12.75">
      <c r="L160" s="29"/>
    </row>
    <row r="161" ht="12.75">
      <c r="L161" s="29"/>
    </row>
    <row r="162" ht="12.75">
      <c r="L162" s="29"/>
    </row>
    <row r="163" ht="12.75">
      <c r="L163" s="29"/>
    </row>
    <row r="164" ht="12.75">
      <c r="L164" s="29"/>
    </row>
    <row r="165" ht="12.75">
      <c r="L165" s="29"/>
    </row>
    <row r="166" ht="12.75">
      <c r="L166" s="29"/>
    </row>
    <row r="167" ht="12.75">
      <c r="L167" s="29"/>
    </row>
    <row r="168" ht="12.75">
      <c r="L168" s="29"/>
    </row>
    <row r="169" ht="12.75">
      <c r="L169" s="29"/>
    </row>
    <row r="170" ht="12.75">
      <c r="L170" s="29"/>
    </row>
    <row r="171" ht="12.75">
      <c r="L171" s="29"/>
    </row>
    <row r="172" ht="12.75">
      <c r="L172" s="29"/>
    </row>
    <row r="173" ht="12.75">
      <c r="L173" s="29"/>
    </row>
    <row r="174" ht="12.75">
      <c r="L174" s="29"/>
    </row>
    <row r="175" ht="12.75">
      <c r="L175" s="29"/>
    </row>
    <row r="176" ht="12.75">
      <c r="L176" s="29"/>
    </row>
    <row r="177" ht="12.75">
      <c r="L177" s="29"/>
    </row>
    <row r="178" ht="12.75">
      <c r="L178" s="29"/>
    </row>
    <row r="179" ht="12.75">
      <c r="L179" s="29"/>
    </row>
    <row r="180" ht="12.75">
      <c r="L180" s="29"/>
    </row>
    <row r="181" ht="12.75">
      <c r="L181" s="29"/>
    </row>
    <row r="182" ht="12.75">
      <c r="L182" s="29"/>
    </row>
    <row r="183" ht="12.75">
      <c r="L183" s="29"/>
    </row>
    <row r="184" ht="12.75">
      <c r="L184" s="29"/>
    </row>
    <row r="185" ht="12.75">
      <c r="L185" s="29"/>
    </row>
    <row r="186" ht="12.75">
      <c r="L186" s="29"/>
    </row>
    <row r="187" ht="12.75">
      <c r="L187" s="29"/>
    </row>
    <row r="188" ht="12.75">
      <c r="L188" s="29"/>
    </row>
    <row r="189" ht="12.75">
      <c r="L189" s="29"/>
    </row>
    <row r="190" ht="12.75">
      <c r="L190" s="29"/>
    </row>
    <row r="191" ht="12.75">
      <c r="L191" s="29"/>
    </row>
    <row r="192" ht="12.75">
      <c r="L192" s="29"/>
    </row>
    <row r="193" ht="12.75">
      <c r="L193" s="29"/>
    </row>
    <row r="194" ht="12.75">
      <c r="L194" s="29"/>
    </row>
    <row r="195" ht="12.75">
      <c r="L195" s="29"/>
    </row>
    <row r="196" ht="12.75">
      <c r="L196" s="29"/>
    </row>
    <row r="197" ht="12.75">
      <c r="L197" s="29"/>
    </row>
    <row r="198" ht="12.75">
      <c r="L198" s="29"/>
    </row>
    <row r="199" ht="12.75">
      <c r="L199" s="29"/>
    </row>
    <row r="200" ht="12.75">
      <c r="L200" s="29"/>
    </row>
    <row r="201" ht="12.75">
      <c r="L201" s="29"/>
    </row>
    <row r="202" ht="12.75">
      <c r="L202" s="29"/>
    </row>
    <row r="203" ht="12.75">
      <c r="L203" s="29"/>
    </row>
    <row r="204" ht="12.75">
      <c r="L204" s="29"/>
    </row>
    <row r="205" ht="12.75">
      <c r="L205" s="29"/>
    </row>
    <row r="206" ht="12.75">
      <c r="L206" s="29"/>
    </row>
    <row r="207" ht="12.75">
      <c r="L207" s="29"/>
    </row>
    <row r="208" ht="12.75">
      <c r="L208" s="29"/>
    </row>
    <row r="209" ht="12.75">
      <c r="L209" s="29"/>
    </row>
    <row r="210" ht="12.75">
      <c r="L210" s="29"/>
    </row>
    <row r="211" ht="12.75">
      <c r="L211" s="29"/>
    </row>
    <row r="212" ht="12.75">
      <c r="L212" s="29"/>
    </row>
    <row r="213" ht="12.75">
      <c r="L213" s="29"/>
    </row>
    <row r="214" ht="12.75">
      <c r="L214" s="29"/>
    </row>
    <row r="215" ht="12.75">
      <c r="L215" s="29"/>
    </row>
    <row r="216" ht="12.75">
      <c r="L216" s="29"/>
    </row>
    <row r="217" ht="12.75">
      <c r="L217" s="29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ht="12.75">
      <c r="L225" s="29"/>
    </row>
    <row r="226" ht="12.75">
      <c r="L226" s="29"/>
    </row>
    <row r="227" ht="12.75">
      <c r="L227" s="29"/>
    </row>
    <row r="228" ht="12.75">
      <c r="L228" s="29"/>
    </row>
    <row r="229" ht="12.75">
      <c r="L229" s="29"/>
    </row>
    <row r="230" ht="12.75">
      <c r="L230" s="29"/>
    </row>
    <row r="231" ht="12.75">
      <c r="L231" s="29"/>
    </row>
    <row r="232" ht="12.75">
      <c r="L232" s="29"/>
    </row>
    <row r="233" ht="12.75">
      <c r="L233" s="29"/>
    </row>
    <row r="234" ht="12.75">
      <c r="L234" s="29"/>
    </row>
    <row r="235" ht="12.75">
      <c r="L235" s="29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</sheetData>
  <mergeCells count="13">
    <mergeCell ref="J6:J9"/>
    <mergeCell ref="F6:F9"/>
    <mergeCell ref="G6:G9"/>
    <mergeCell ref="H6:H9"/>
    <mergeCell ref="I6:I9"/>
    <mergeCell ref="B6:B9"/>
    <mergeCell ref="C6:C9"/>
    <mergeCell ref="D6:D9"/>
    <mergeCell ref="E6:E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kp12374</dc:creator>
  <cp:keywords/>
  <dc:description/>
  <cp:lastModifiedBy>Admin</cp:lastModifiedBy>
  <cp:lastPrinted>2011-07-20T07:48:04Z</cp:lastPrinted>
  <dcterms:created xsi:type="dcterms:W3CDTF">2010-07-20T12:41:03Z</dcterms:created>
  <dcterms:modified xsi:type="dcterms:W3CDTF">2011-08-16T09:03:42Z</dcterms:modified>
  <cp:category/>
  <cp:version/>
  <cp:contentType/>
  <cp:contentStatus/>
</cp:coreProperties>
</file>