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65" activeTab="2"/>
  </bookViews>
  <sheets>
    <sheet name="SRT przyjęte" sheetId="1" r:id="rId1"/>
    <sheet name="SRT zbyte" sheetId="2" r:id="rId2"/>
    <sheet name="między jednostkami" sheetId="3" r:id="rId3"/>
    <sheet name="SRT przekazane do spółek" sheetId="4" r:id="rId4"/>
    <sheet name="+ i -" sheetId="5" r:id="rId5"/>
  </sheets>
  <definedNames>
    <definedName name="_xlnm.Print_Area" localSheetId="4">'+ i -'!$A$1:$D$114</definedName>
    <definedName name="_xlnm.Print_Area" localSheetId="2">'między jednostkami'!$A$1:$E$23</definedName>
    <definedName name="_xlnm.Print_Area" localSheetId="3">'SRT przekazane do spółek'!$A$1:$F$59</definedName>
    <definedName name="_xlnm.Print_Area" localSheetId="0">'SRT przyjęte'!$A$1:$D$84</definedName>
    <definedName name="_xlnm.Print_Area" localSheetId="1">'SRT zbyte'!$A$1:$E$40</definedName>
  </definedNames>
  <calcPr fullCalcOnLoad="1"/>
</workbook>
</file>

<file path=xl/sharedStrings.xml><?xml version="1.0" encoding="utf-8"?>
<sst xmlns="http://schemas.openxmlformats.org/spreadsheetml/2006/main" count="619" uniqueCount="292">
  <si>
    <t>1.</t>
  </si>
  <si>
    <t>2.</t>
  </si>
  <si>
    <t>3.</t>
  </si>
  <si>
    <t>Lp.</t>
  </si>
  <si>
    <t>Nazwa środka trwałego</t>
  </si>
  <si>
    <t>Miejsce użytkowania</t>
  </si>
  <si>
    <t>Wartość /w zł./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</si>
  <si>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</si>
  <si>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</si>
  <si>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</si>
  <si>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</si>
  <si>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</si>
  <si>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</si>
  <si>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</si>
  <si>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</si>
  <si>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</si>
  <si>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</si>
  <si>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</si>
  <si>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</si>
  <si>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</si>
  <si>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</si>
  <si>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</si>
  <si>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</si>
  <si>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GMINY KĘPNO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</si>
  <si>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</si>
  <si>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</si>
  <si>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</si>
  <si>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</si>
  <si>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</si>
  <si>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</si>
  <si>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</si>
  <si>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</si>
  <si>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</si>
  <si>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</si>
  <si>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</t>
  </si>
  <si>
    <t>30.</t>
  </si>
  <si>
    <t>31.</t>
  </si>
  <si>
    <t>32.</t>
  </si>
  <si>
    <t>33.</t>
  </si>
  <si>
    <t>34.</t>
  </si>
  <si>
    <t>35.</t>
  </si>
  <si>
    <t>zestaw komputerowy</t>
  </si>
  <si>
    <t>kserokopiarka</t>
  </si>
  <si>
    <t>36.</t>
  </si>
  <si>
    <t>37.</t>
  </si>
  <si>
    <t>38.</t>
  </si>
  <si>
    <t>39.</t>
  </si>
  <si>
    <t>40.</t>
  </si>
  <si>
    <t xml:space="preserve">16. ZMIANY W  WYKAZIE ŚRODKÓW TRWAŁYCH                                                                                            </t>
  </si>
  <si>
    <t xml:space="preserve">16.1.PRZYJĘTE DO EWIDENCJI LUB ZMODERNIZOWANE ŚRODKI TRWAŁE </t>
  </si>
  <si>
    <t xml:space="preserve">16.2. ZLIKWIDOWANE ŚRODKI TRWAŁE  </t>
  </si>
  <si>
    <t>jednostka przekazująca</t>
  </si>
  <si>
    <t xml:space="preserve">jednostka przyjmująca </t>
  </si>
  <si>
    <t>Urząd Miasta i Gminy w Kępnie</t>
  </si>
  <si>
    <t>patelnia elektryczna</t>
  </si>
  <si>
    <t>wyparzacz gastronomiczny</t>
  </si>
  <si>
    <t>Przedszkole Samorządowe Nr 2 w Kępnie</t>
  </si>
  <si>
    <t>modernizacja budynku szkoły</t>
  </si>
  <si>
    <t>Gimnazjum w Krążkowach</t>
  </si>
  <si>
    <t>grunty</t>
  </si>
  <si>
    <t>Kępno</t>
  </si>
  <si>
    <t>Mianowice</t>
  </si>
  <si>
    <t>Przybyszów</t>
  </si>
  <si>
    <t>Rzetnia</t>
  </si>
  <si>
    <t xml:space="preserve">Spółka przyjmująca </t>
  </si>
  <si>
    <t>2 lokale mieszkalne</t>
  </si>
  <si>
    <t>lokal mieszkalny</t>
  </si>
  <si>
    <t>budynek przemysłowy</t>
  </si>
  <si>
    <t>Świba</t>
  </si>
  <si>
    <t>Borek Mielęcki</t>
  </si>
  <si>
    <t>miejsce użytkowania</t>
  </si>
  <si>
    <t xml:space="preserve">wartość środka </t>
  </si>
  <si>
    <t>RAZEM:</t>
  </si>
  <si>
    <t xml:space="preserve"> 16.3 ŚRODKI TRWAŁE PRZEKAZANE POMIĘDZY JEDNOSTKAMI ORGANIZACYJNYMI GMINY KĘPNO</t>
  </si>
  <si>
    <t xml:space="preserve">wartość  </t>
  </si>
  <si>
    <t>16.4  ŚRODKI TRWAŁE PRZEKAZANE APORTEM DO SPÓŁEK KOMUNALNYCH GMINY KĘPNO</t>
  </si>
  <si>
    <t xml:space="preserve">RAZEM: </t>
  </si>
  <si>
    <t>W OKRESIE OD 01.01.2010 R. DO 31.12.2010 R</t>
  </si>
  <si>
    <t>Szkoła Podstawowa Nr 3 w Kępnie</t>
  </si>
  <si>
    <t>parkan szkolny</t>
  </si>
  <si>
    <t xml:space="preserve">komputer </t>
  </si>
  <si>
    <t>Szkoła Podstawowa w Mikorzynie</t>
  </si>
  <si>
    <t>zestaw gastronomiczno-grzewczy</t>
  </si>
  <si>
    <t>Przedszkole Samorządowe Nr 4 w Kępnie</t>
  </si>
  <si>
    <t xml:space="preserve">Urząd Miasta i Gminy wKępnie </t>
  </si>
  <si>
    <t>Kępiński Ośrodek Sportu i Rekreacji w Kępnie</t>
  </si>
  <si>
    <t>tablica wyników</t>
  </si>
  <si>
    <t>namiot</t>
  </si>
  <si>
    <t>Kępiński Ośrodek Kultury w Kępnie</t>
  </si>
  <si>
    <t>Krążkowy</t>
  </si>
  <si>
    <t>Ostrówiec-Myjomice</t>
  </si>
  <si>
    <t>Szklarka Mielęcka</t>
  </si>
  <si>
    <t>Kępno, ul. 3 Maja 2</t>
  </si>
  <si>
    <t>Kępno, Aleje Marcinkowskiego 17</t>
  </si>
  <si>
    <t>dekoracja świetlna w kształcie fontanny</t>
  </si>
  <si>
    <t>fontanna na Rynku</t>
  </si>
  <si>
    <t>witacze wielkogabarytowe 2 szt.</t>
  </si>
  <si>
    <t>ulica Rynek</t>
  </si>
  <si>
    <t>kanalizacja monitoringu wizyjnego</t>
  </si>
  <si>
    <t>ul. Ks. P. Wawrzyniaka</t>
  </si>
  <si>
    <t>ul. Powstańców Wielkopolskich</t>
  </si>
  <si>
    <t>ul. Szpitalna</t>
  </si>
  <si>
    <t>ul. Kościuszki</t>
  </si>
  <si>
    <t>ul. Ratuszowa</t>
  </si>
  <si>
    <t>ul. Polna</t>
  </si>
  <si>
    <t>ul. Rzeźnicka</t>
  </si>
  <si>
    <t>ul. Mickiewicza</t>
  </si>
  <si>
    <t>ul. Krótka</t>
  </si>
  <si>
    <t>monitoring wizyjny miasta</t>
  </si>
  <si>
    <t>autobus Volkswagen Crafter</t>
  </si>
  <si>
    <t>teren Gminy Kępno</t>
  </si>
  <si>
    <t>sieć kanalizacji wod.-kan.</t>
  </si>
  <si>
    <t>Kępno, Rynek</t>
  </si>
  <si>
    <t>budynek Domu Ludowego</t>
  </si>
  <si>
    <t>Mechnice</t>
  </si>
  <si>
    <t>sprzęt komputerowy (zestaw komputerowy,                                                                       1 notebook, 2 drukarki, 7 monitorów)</t>
  </si>
  <si>
    <t>Dom Ludowy w Świbie</t>
  </si>
  <si>
    <t>Dom Ludowy w Mechnicach</t>
  </si>
  <si>
    <t>zestaw nagłaśniający</t>
  </si>
  <si>
    <t>budynek Przedszkola Samorządowego Nr 2</t>
  </si>
  <si>
    <t>budynek biurowy</t>
  </si>
  <si>
    <t>Kępno, ul. Kościuszki 5</t>
  </si>
  <si>
    <t>drukarki - 3 szt.</t>
  </si>
  <si>
    <t>komputery - 3 szt.</t>
  </si>
  <si>
    <t>laptop</t>
  </si>
  <si>
    <t>radiotelefony - 2 szt.</t>
  </si>
  <si>
    <t>toaleta miejska</t>
  </si>
  <si>
    <t xml:space="preserve">oświetlenie uliczne </t>
  </si>
  <si>
    <t>Kępno, ul. Powstańców Wielkopolskich</t>
  </si>
  <si>
    <t>Kępno, ul. Ks. P. Wawrzyniaka</t>
  </si>
  <si>
    <t>droga</t>
  </si>
  <si>
    <t>Osiny</t>
  </si>
  <si>
    <t>budynek OSP</t>
  </si>
  <si>
    <t>Olszowa</t>
  </si>
  <si>
    <t>budynek mieszkalny</t>
  </si>
  <si>
    <t>Kierzno</t>
  </si>
  <si>
    <t>klimatyzatory i wentylatory</t>
  </si>
  <si>
    <t>41.</t>
  </si>
  <si>
    <t>42.</t>
  </si>
  <si>
    <t>43.</t>
  </si>
  <si>
    <t>44.</t>
  </si>
  <si>
    <t>szambo betonowe</t>
  </si>
  <si>
    <t>OSP Ostrówiec-Myjomice</t>
  </si>
  <si>
    <t>45.</t>
  </si>
  <si>
    <t>budynek Przedszkola Samorządowego Nr 4 w Kępnie</t>
  </si>
  <si>
    <t>budynek Gimnazjum Nr 2 (nakłady)</t>
  </si>
  <si>
    <t>Gimnazjum Nr 2 w Kępnie</t>
  </si>
  <si>
    <t>plac zabaw</t>
  </si>
  <si>
    <t>ogrodzenie budynku Szkoły Podstawowej w Myjomicach</t>
  </si>
  <si>
    <t>16.1  PRZYJĘTE DO EWIDENCJI LUB ZMODERNIZOWANE ŚRODKI TRWAŁE</t>
  </si>
  <si>
    <t>Zestawy komputerowe 5 szt.</t>
  </si>
  <si>
    <t>Notebooki 3 szt.</t>
  </si>
  <si>
    <t>Drukarki 7 szt.</t>
  </si>
  <si>
    <t>Kioski internetowe 4 szt.</t>
  </si>
  <si>
    <t>Serwer</t>
  </si>
  <si>
    <t>Zestaw kamer internetowych</t>
  </si>
  <si>
    <t>Platforma internetowa E-Kępno</t>
  </si>
  <si>
    <t xml:space="preserve">Zestaw punktów HOTSPOT </t>
  </si>
  <si>
    <t>System telefonii VOIP</t>
  </si>
  <si>
    <t>Skaner</t>
  </si>
  <si>
    <t>Kserokopiarka</t>
  </si>
  <si>
    <t>Urząd Miasta i Gminy w Kępnie - Straż Miejska</t>
  </si>
  <si>
    <t>Samochód CITROEN BERLINGO</t>
  </si>
  <si>
    <t>Wiata autobusowa</t>
  </si>
  <si>
    <t>Plac zabaw</t>
  </si>
  <si>
    <t>Myjomice</t>
  </si>
  <si>
    <t>Mikorzyn</t>
  </si>
  <si>
    <t>Klimatyzatory 2 szt.</t>
  </si>
  <si>
    <t xml:space="preserve">Dom Ludowy w Świbie </t>
  </si>
  <si>
    <t xml:space="preserve">Klimatyzator </t>
  </si>
  <si>
    <t>Patelnia elektryczna</t>
  </si>
  <si>
    <t>Dom Ludowy w Olszowie</t>
  </si>
  <si>
    <t>Motopompa</t>
  </si>
  <si>
    <t>OSP w Kępnie</t>
  </si>
  <si>
    <t>OSP w Rzetni</t>
  </si>
  <si>
    <t>OSP w Świbie</t>
  </si>
  <si>
    <t>Oświetlenie uliczne</t>
  </si>
  <si>
    <t>Kępno, ul. Obr. Pokoju</t>
  </si>
  <si>
    <t>Kępno, ul. Ks.P.Wawrzyniaka</t>
  </si>
  <si>
    <t>Kępno, ul. Kręta</t>
  </si>
  <si>
    <t>Kępno, ul. Lutosławskiego</t>
  </si>
  <si>
    <t>Kierzno-Pustkowie Kierzeńskie</t>
  </si>
  <si>
    <t>Ciąg pieszo-rowerowy</t>
  </si>
  <si>
    <t>Hanulin</t>
  </si>
  <si>
    <t>Droga</t>
  </si>
  <si>
    <t>Pustkowie Kierzeńskie</t>
  </si>
  <si>
    <t>Ulica Walki Młodych</t>
  </si>
  <si>
    <t>Ulica Lutosławskiego</t>
  </si>
  <si>
    <t>Ulica ks.P.Wawrzyniaka</t>
  </si>
  <si>
    <t>Ulica Obr. Pokoju</t>
  </si>
  <si>
    <t>Ulica 1000-lecia</t>
  </si>
  <si>
    <t>Kanalizacja deszczowa</t>
  </si>
  <si>
    <t>Kompleks sportowy</t>
  </si>
  <si>
    <t xml:space="preserve">Boisko </t>
  </si>
  <si>
    <t>Ostrówiec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</si>
  <si>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</si>
  <si>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</si>
  <si>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</si>
  <si>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</si>
  <si>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</si>
  <si>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</si>
  <si>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</si>
  <si>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</si>
  <si>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</si>
  <si>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Ogrodzenie boiska</t>
  </si>
  <si>
    <t>Ogrodzenie Szkoły Podstawowej</t>
  </si>
  <si>
    <t>Budynek Domu Ludowego</t>
  </si>
  <si>
    <t>Myjomice-Ostrówiec</t>
  </si>
  <si>
    <t>Kierzenko</t>
  </si>
  <si>
    <t>55.</t>
  </si>
  <si>
    <t>Stawy kąpielowe</t>
  </si>
  <si>
    <t>Piec CO</t>
  </si>
  <si>
    <t>Budynek mieszkalny w Mechnicach</t>
  </si>
  <si>
    <t>Budynek Biblioteki</t>
  </si>
  <si>
    <t>Budynek KOK</t>
  </si>
  <si>
    <t>Budynek Szkoły Podstawowej Nr 3                   i Gimnazjum Nr 1</t>
  </si>
  <si>
    <t xml:space="preserve">Budynek Szkoły Podstawowej  </t>
  </si>
  <si>
    <t xml:space="preserve">Budynek Gimnazjum Nr 2 </t>
  </si>
  <si>
    <t>Kliny</t>
  </si>
  <si>
    <t>56.</t>
  </si>
  <si>
    <t>57.</t>
  </si>
  <si>
    <t>58.</t>
  </si>
  <si>
    <t>59.</t>
  </si>
  <si>
    <t>Grunty</t>
  </si>
  <si>
    <t>16.2 ZLIKWIDOWANE ŚRODKI TRWAŁE</t>
  </si>
  <si>
    <t>Kocioł gazowy</t>
  </si>
  <si>
    <t xml:space="preserve">Notebook </t>
  </si>
  <si>
    <t>Budynek Przedszkola Nr 4</t>
  </si>
  <si>
    <t>powód likwidacji</t>
  </si>
  <si>
    <t>przekazanie do Starostwa Powiatowego w Kepnie</t>
  </si>
  <si>
    <t>rozbiórka budynku</t>
  </si>
  <si>
    <t>przekształcenia prawa użytkowania wieczystego w prawo własności</t>
  </si>
  <si>
    <t>zamiana</t>
  </si>
  <si>
    <t>sprzedaż</t>
  </si>
  <si>
    <t>zużycie</t>
  </si>
  <si>
    <t>Szkoła Podstawowa                             w Myjomicach</t>
  </si>
  <si>
    <t>Szkoła Podstawowa                                    w Myjomicach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</si>
  <si>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</si>
  <si>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</si>
  <si>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</si>
  <si>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</si>
  <si>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</si>
  <si>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</si>
  <si>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</si>
  <si>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</si>
  <si>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</si>
  <si>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</si>
  <si>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</si>
  <si>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</si>
  <si>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</si>
  <si>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</si>
  <si>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Niecka basenu odkrytego</t>
  </si>
  <si>
    <t>KOSiR Kępno</t>
  </si>
  <si>
    <t>Boisko do siatkówki plażowej</t>
  </si>
  <si>
    <t>Motopompa do basenu</t>
  </si>
  <si>
    <t>Wykładzina sportowa</t>
  </si>
  <si>
    <t>Parkiet do tańca</t>
  </si>
  <si>
    <t xml:space="preserve">Kosiarka specjalistyczna </t>
  </si>
  <si>
    <t>Zestaw multimedialny</t>
  </si>
  <si>
    <t>Zestaw komputerowy</t>
  </si>
  <si>
    <t>Samorządowa Biblioteka Publiczna w Kępnie</t>
  </si>
  <si>
    <t>Puzon Super Star</t>
  </si>
  <si>
    <t>Kępiński Ośrodek Kultury</t>
  </si>
  <si>
    <t>MGOPS w Kępnie</t>
  </si>
  <si>
    <t>Szkoła Podstawowa Nr 1 w Kępnie</t>
  </si>
  <si>
    <t>Szkoła Podstawowa w Krążkowach</t>
  </si>
  <si>
    <t>Boisko do koszykówki</t>
  </si>
  <si>
    <t>Budynek WC</t>
  </si>
  <si>
    <t>KOSIR Kępno</t>
  </si>
  <si>
    <t>Drukarka</t>
  </si>
  <si>
    <t>Gimnazjum Nr 1 w Kępnie</t>
  </si>
  <si>
    <t>10 zestawów komputerowych</t>
  </si>
  <si>
    <t>Studnia</t>
  </si>
  <si>
    <t>Szambo</t>
  </si>
  <si>
    <t>podłączenie do sieci wod-kan.</t>
  </si>
  <si>
    <t>Kocioł elektryczny</t>
  </si>
  <si>
    <t>Mieszalnica do ciast</t>
  </si>
  <si>
    <t>Obieraczka do ziemniaków</t>
  </si>
  <si>
    <t>2 komputery</t>
  </si>
  <si>
    <t>Przedszkole Samorządowe Nr 5 w Kępnie</t>
  </si>
  <si>
    <t>Zestaw zabawowy</t>
  </si>
  <si>
    <t>Ogrodzenia placu zabaw</t>
  </si>
  <si>
    <t>Przedszkole Samorządowe w Mikorzynie</t>
  </si>
  <si>
    <t>74.</t>
  </si>
  <si>
    <t>75.</t>
  </si>
  <si>
    <t>76.</t>
  </si>
  <si>
    <t>77.</t>
  </si>
  <si>
    <t>78.</t>
  </si>
  <si>
    <t>79.</t>
  </si>
  <si>
    <t>Ogrzewanie gazowe</t>
  </si>
  <si>
    <t>Przedszkole Samorządowe w Hanulinie</t>
  </si>
  <si>
    <t xml:space="preserve">Urząd Miasta i Gminy                        w Kępnie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</si>
</sst>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4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4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33" borderId="16" xfId="0" applyFont="1" applyFill="1" applyBorder="1" applyAlignment="1">
      <alignment horizontal="center" vertical="top" wrapText="1"/>
    </xf>
    <xf numFmtId="43" fontId="1" fillId="33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43" fontId="9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49" fontId="0" fillId="0" borderId="0" xfId="0" applyNumberFormat="1" applyAlignment="1">
      <alignment horizontal="right" vertical="top"/>
    </xf>
    <xf numFmtId="4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43" fontId="11" fillId="33" borderId="10" xfId="0" applyNumberFormat="1" applyFont="1" applyFill="1" applyBorder="1" applyAlignment="1">
      <alignment horizontal="center"/>
    </xf>
    <xf numFmtId="44" fontId="11" fillId="33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3" fontId="7" fillId="0" borderId="10" xfId="0" applyNumberFormat="1" applyFont="1" applyBorder="1" applyAlignment="1">
      <alignment horizontal="left" vertical="top"/>
    </xf>
    <xf numFmtId="44" fontId="7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4" fontId="7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44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44" fontId="12" fillId="0" borderId="10" xfId="0" applyNumberFormat="1" applyFont="1" applyBorder="1" applyAlignment="1">
      <alignment vertical="top"/>
    </xf>
    <xf numFmtId="43" fontId="11" fillId="0" borderId="18" xfId="0" applyNumberFormat="1" applyFont="1" applyFill="1" applyBorder="1" applyAlignment="1">
      <alignment horizontal="left" vertical="top"/>
    </xf>
    <xf numFmtId="44" fontId="11" fillId="0" borderId="0" xfId="0" applyNumberFormat="1" applyFont="1" applyAlignment="1">
      <alignment vertical="top"/>
    </xf>
    <xf numFmtId="0" fontId="7" fillId="0" borderId="19" xfId="0" applyFont="1" applyBorder="1" applyAlignment="1">
      <alignment horizontal="right" vertical="top"/>
    </xf>
    <xf numFmtId="0" fontId="7" fillId="0" borderId="19" xfId="0" applyFont="1" applyBorder="1" applyAlignment="1">
      <alignment horizontal="left" vertical="top" wrapText="1"/>
    </xf>
    <xf numFmtId="43" fontId="7" fillId="0" borderId="19" xfId="0" applyNumberFormat="1" applyFont="1" applyBorder="1" applyAlignment="1">
      <alignment horizontal="left" vertical="top"/>
    </xf>
    <xf numFmtId="44" fontId="7" fillId="0" borderId="19" xfId="0" applyNumberFormat="1" applyFont="1" applyBorder="1" applyAlignment="1">
      <alignment horizontal="left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wrapText="1"/>
    </xf>
    <xf numFmtId="43" fontId="11" fillId="33" borderId="12" xfId="0" applyNumberFormat="1" applyFont="1" applyFill="1" applyBorder="1" applyAlignment="1">
      <alignment horizontal="center"/>
    </xf>
    <xf numFmtId="44" fontId="11" fillId="33" borderId="12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horizontal="right" vertical="top"/>
    </xf>
    <xf numFmtId="0" fontId="7" fillId="0" borderId="20" xfId="0" applyFont="1" applyBorder="1" applyAlignment="1">
      <alignment horizontal="left" vertical="top" wrapText="1"/>
    </xf>
    <xf numFmtId="43" fontId="7" fillId="0" borderId="20" xfId="0" applyNumberFormat="1" applyFont="1" applyBorder="1" applyAlignment="1">
      <alignment horizontal="left" vertical="top"/>
    </xf>
    <xf numFmtId="44" fontId="7" fillId="0" borderId="20" xfId="0" applyNumberFormat="1" applyFont="1" applyBorder="1" applyAlignment="1">
      <alignment horizontal="left" vertical="top"/>
    </xf>
    <xf numFmtId="0" fontId="7" fillId="0" borderId="0" xfId="0" applyFont="1" applyAlignment="1">
      <alignment vertical="top"/>
    </xf>
    <xf numFmtId="44" fontId="7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43" fontId="2" fillId="0" borderId="1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44" fontId="6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4" fontId="7" fillId="0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 vertical="top" wrapText="1"/>
    </xf>
    <xf numFmtId="43" fontId="12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4" fontId="11" fillId="0" borderId="0" xfId="0" applyNumberFormat="1" applyFont="1" applyAlignment="1">
      <alignment/>
    </xf>
    <xf numFmtId="44" fontId="11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top"/>
    </xf>
    <xf numFmtId="43" fontId="1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43" fontId="7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4" fontId="7" fillId="0" borderId="0" xfId="0" applyNumberFormat="1" applyFont="1" applyAlignment="1">
      <alignment vertical="top"/>
    </xf>
    <xf numFmtId="0" fontId="11" fillId="0" borderId="21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/>
    </xf>
    <xf numFmtId="0" fontId="11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wrapText="1"/>
    </xf>
    <xf numFmtId="43" fontId="11" fillId="0" borderId="20" xfId="0" applyNumberFormat="1" applyFont="1" applyBorder="1" applyAlignment="1">
      <alignment wrapText="1"/>
    </xf>
    <xf numFmtId="0" fontId="7" fillId="0" borderId="22" xfId="0" applyFont="1" applyBorder="1" applyAlignment="1">
      <alignment wrapText="1"/>
    </xf>
    <xf numFmtId="43" fontId="11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view="pageLayout" workbookViewId="0" topLeftCell="A1">
      <selection activeCell="D85" sqref="D85"/>
    </sheetView>
  </sheetViews>
  <sheetFormatPr defaultColWidth="9.00390625" defaultRowHeight="12.75"/>
  <cols>
    <col min="1" max="1" width="4.375" style="0" bestFit="1" customWidth="1"/>
    <col min="2" max="2" width="33.125" style="33" customWidth="1"/>
    <col min="3" max="3" width="33.00390625" style="0" customWidth="1"/>
    <col min="4" max="4" width="19.25390625" style="38" customWidth="1"/>
    <col min="6" max="6" width="18.00390625" style="0" bestFit="1" customWidth="1"/>
    <col min="7" max="7" width="21.25390625" style="0" bestFit="1" customWidth="1"/>
  </cols>
  <sheetData>
    <row r="1" spans="1:4" s="40" customFormat="1" ht="15.75">
      <c r="A1" s="102" t="s">
        <v>149</v>
      </c>
      <c r="B1" s="103"/>
      <c r="C1" s="103"/>
      <c r="D1" s="104"/>
    </row>
    <row r="2" spans="1:4" s="47" customFormat="1" ht="15.75">
      <c r="A2" s="42" t="s">
        <v>3</v>
      </c>
      <c r="B2" s="43" t="s">
        <v>4</v>
      </c>
      <c r="C2" s="43" t="s">
        <v>70</v>
      </c>
      <c r="D2" s="46" t="s">
        <v>71</v>
      </c>
    </row>
    <row r="3" spans="1:7" s="52" customFormat="1" ht="15.75">
      <c r="A3" s="48" t="s">
        <v>0</v>
      </c>
      <c r="B3" s="49" t="s">
        <v>150</v>
      </c>
      <c r="C3" s="49" t="s">
        <v>53</v>
      </c>
      <c r="D3" s="51">
        <v>16354.24</v>
      </c>
      <c r="F3" s="53" t="s">
        <v>34</v>
      </c>
      <c r="G3" s="53" t="s">
        <v>34</v>
      </c>
    </row>
    <row r="4" spans="1:6" s="40" customFormat="1" ht="15.75">
      <c r="A4" s="48" t="s">
        <v>1</v>
      </c>
      <c r="B4" s="54" t="s">
        <v>151</v>
      </c>
      <c r="C4" s="49" t="s">
        <v>53</v>
      </c>
      <c r="D4" s="56">
        <v>10343.75</v>
      </c>
      <c r="F4" s="76" t="s">
        <v>34</v>
      </c>
    </row>
    <row r="5" spans="1:6" s="52" customFormat="1" ht="15.75">
      <c r="A5" s="48" t="s">
        <v>2</v>
      </c>
      <c r="B5" s="49" t="s">
        <v>152</v>
      </c>
      <c r="C5" s="49" t="s">
        <v>53</v>
      </c>
      <c r="D5" s="51">
        <v>6016</v>
      </c>
      <c r="F5" s="53" t="s">
        <v>34</v>
      </c>
    </row>
    <row r="6" spans="1:4" s="52" customFormat="1" ht="15.75">
      <c r="A6" s="48" t="s">
        <v>7</v>
      </c>
      <c r="B6" s="49" t="s">
        <v>153</v>
      </c>
      <c r="C6" s="49" t="s">
        <v>53</v>
      </c>
      <c r="D6" s="51">
        <v>100040</v>
      </c>
    </row>
    <row r="7" spans="1:4" s="52" customFormat="1" ht="15.75">
      <c r="A7" s="48" t="s">
        <v>8</v>
      </c>
      <c r="B7" s="49" t="s">
        <v>154</v>
      </c>
      <c r="C7" s="49" t="s">
        <v>53</v>
      </c>
      <c r="D7" s="51">
        <v>17000</v>
      </c>
    </row>
    <row r="8" spans="1:4" s="40" customFormat="1" ht="15.75">
      <c r="A8" s="48" t="s">
        <v>9</v>
      </c>
      <c r="B8" s="54" t="s">
        <v>155</v>
      </c>
      <c r="C8" s="49" t="s">
        <v>53</v>
      </c>
      <c r="D8" s="56">
        <v>20500</v>
      </c>
    </row>
    <row r="9" spans="1:4" s="40" customFormat="1" ht="15.75">
      <c r="A9" s="48" t="s">
        <v>10</v>
      </c>
      <c r="B9" s="54" t="s">
        <v>156</v>
      </c>
      <c r="C9" s="49" t="s">
        <v>53</v>
      </c>
      <c r="D9" s="56">
        <v>19000.01</v>
      </c>
    </row>
    <row r="10" spans="1:4" s="40" customFormat="1" ht="15.75">
      <c r="A10" s="48" t="s">
        <v>11</v>
      </c>
      <c r="B10" s="54" t="s">
        <v>157</v>
      </c>
      <c r="C10" s="49" t="s">
        <v>53</v>
      </c>
      <c r="D10" s="56">
        <v>40000</v>
      </c>
    </row>
    <row r="11" spans="1:4" s="40" customFormat="1" ht="15.75">
      <c r="A11" s="48" t="s">
        <v>12</v>
      </c>
      <c r="B11" s="54" t="s">
        <v>158</v>
      </c>
      <c r="C11" s="49" t="s">
        <v>53</v>
      </c>
      <c r="D11" s="56">
        <v>30000</v>
      </c>
    </row>
    <row r="12" spans="1:4" s="40" customFormat="1" ht="15.75">
      <c r="A12" s="48" t="s">
        <v>13</v>
      </c>
      <c r="B12" s="54" t="s">
        <v>159</v>
      </c>
      <c r="C12" s="49" t="s">
        <v>53</v>
      </c>
      <c r="D12" s="56">
        <v>1076.25</v>
      </c>
    </row>
    <row r="13" spans="1:4" s="40" customFormat="1" ht="15.75">
      <c r="A13" s="48" t="s">
        <v>14</v>
      </c>
      <c r="B13" s="54" t="s">
        <v>160</v>
      </c>
      <c r="C13" s="49" t="s">
        <v>53</v>
      </c>
      <c r="D13" s="56">
        <v>16958</v>
      </c>
    </row>
    <row r="14" spans="1:4" s="40" customFormat="1" ht="31.5">
      <c r="A14" s="48" t="s">
        <v>15</v>
      </c>
      <c r="B14" s="54" t="s">
        <v>162</v>
      </c>
      <c r="C14" s="49" t="s">
        <v>161</v>
      </c>
      <c r="D14" s="56">
        <v>56580.5</v>
      </c>
    </row>
    <row r="15" spans="1:4" s="40" customFormat="1" ht="15.75">
      <c r="A15" s="48" t="s">
        <v>16</v>
      </c>
      <c r="B15" s="54" t="s">
        <v>163</v>
      </c>
      <c r="C15" s="49" t="s">
        <v>68</v>
      </c>
      <c r="D15" s="56">
        <v>14760</v>
      </c>
    </row>
    <row r="16" spans="1:4" s="40" customFormat="1" ht="15.75">
      <c r="A16" s="48" t="s">
        <v>17</v>
      </c>
      <c r="B16" s="54" t="s">
        <v>164</v>
      </c>
      <c r="C16" s="49" t="s">
        <v>165</v>
      </c>
      <c r="D16" s="56">
        <v>6299.99</v>
      </c>
    </row>
    <row r="17" spans="1:4" s="40" customFormat="1" ht="15.75">
      <c r="A17" s="48" t="s">
        <v>18</v>
      </c>
      <c r="B17" s="54" t="s">
        <v>164</v>
      </c>
      <c r="C17" s="49" t="s">
        <v>166</v>
      </c>
      <c r="D17" s="51">
        <v>73008.76</v>
      </c>
    </row>
    <row r="18" spans="1:4" s="40" customFormat="1" ht="15.75">
      <c r="A18" s="48" t="s">
        <v>19</v>
      </c>
      <c r="B18" s="54" t="s">
        <v>167</v>
      </c>
      <c r="C18" s="55" t="s">
        <v>168</v>
      </c>
      <c r="D18" s="56">
        <v>12100</v>
      </c>
    </row>
    <row r="19" spans="1:4" s="40" customFormat="1" ht="15.75">
      <c r="A19" s="48" t="s">
        <v>20</v>
      </c>
      <c r="B19" s="54" t="s">
        <v>169</v>
      </c>
      <c r="C19" s="55" t="s">
        <v>117</v>
      </c>
      <c r="D19" s="56">
        <v>4783.08</v>
      </c>
    </row>
    <row r="20" spans="1:4" s="40" customFormat="1" ht="15.75">
      <c r="A20" s="48" t="s">
        <v>21</v>
      </c>
      <c r="B20" s="54" t="s">
        <v>170</v>
      </c>
      <c r="C20" s="55" t="s">
        <v>171</v>
      </c>
      <c r="D20" s="56">
        <v>4500</v>
      </c>
    </row>
    <row r="21" spans="1:4" s="40" customFormat="1" ht="15.75">
      <c r="A21" s="48" t="s">
        <v>22</v>
      </c>
      <c r="B21" s="54" t="s">
        <v>211</v>
      </c>
      <c r="C21" s="55" t="s">
        <v>212</v>
      </c>
      <c r="D21" s="56">
        <v>5250</v>
      </c>
    </row>
    <row r="22" spans="1:4" s="40" customFormat="1" ht="15.75">
      <c r="A22" s="48" t="s">
        <v>24</v>
      </c>
      <c r="B22" s="54" t="s">
        <v>172</v>
      </c>
      <c r="C22" s="55" t="s">
        <v>173</v>
      </c>
      <c r="D22" s="56">
        <v>4999.67</v>
      </c>
    </row>
    <row r="23" spans="1:4" s="40" customFormat="1" ht="15.75">
      <c r="A23" s="48" t="s">
        <v>25</v>
      </c>
      <c r="B23" s="54" t="s">
        <v>172</v>
      </c>
      <c r="C23" s="55" t="s">
        <v>174</v>
      </c>
      <c r="D23" s="56">
        <v>4999.67</v>
      </c>
    </row>
    <row r="24" spans="1:4" s="40" customFormat="1" ht="15.75">
      <c r="A24" s="48" t="s">
        <v>26</v>
      </c>
      <c r="B24" s="54" t="s">
        <v>172</v>
      </c>
      <c r="C24" s="55" t="s">
        <v>175</v>
      </c>
      <c r="D24" s="56">
        <v>4999.67</v>
      </c>
    </row>
    <row r="25" spans="1:4" s="40" customFormat="1" ht="15.75">
      <c r="A25" s="48" t="s">
        <v>27</v>
      </c>
      <c r="B25" s="54" t="s">
        <v>176</v>
      </c>
      <c r="C25" s="55" t="s">
        <v>177</v>
      </c>
      <c r="D25" s="56">
        <v>30405.77</v>
      </c>
    </row>
    <row r="26" spans="1:4" s="40" customFormat="1" ht="15.75">
      <c r="A26" s="48" t="s">
        <v>28</v>
      </c>
      <c r="B26" s="54" t="s">
        <v>176</v>
      </c>
      <c r="C26" s="55" t="s">
        <v>178</v>
      </c>
      <c r="D26" s="56">
        <v>56381.56</v>
      </c>
    </row>
    <row r="27" spans="1:4" s="52" customFormat="1" ht="15.75">
      <c r="A27" s="48" t="s">
        <v>29</v>
      </c>
      <c r="B27" s="54" t="s">
        <v>176</v>
      </c>
      <c r="C27" s="55" t="s">
        <v>179</v>
      </c>
      <c r="D27" s="56">
        <v>4993.8</v>
      </c>
    </row>
    <row r="28" spans="1:7" s="52" customFormat="1" ht="15.75">
      <c r="A28" s="62" t="s">
        <v>30</v>
      </c>
      <c r="B28" s="54" t="s">
        <v>176</v>
      </c>
      <c r="C28" s="55" t="s">
        <v>180</v>
      </c>
      <c r="D28" s="56">
        <v>94928.07</v>
      </c>
      <c r="G28" s="53">
        <f>SUM(D3:D28)</f>
        <v>656278.79</v>
      </c>
    </row>
    <row r="29" spans="1:4" s="52" customFormat="1" ht="15.75">
      <c r="A29" s="48" t="s">
        <v>31</v>
      </c>
      <c r="B29" s="54" t="s">
        <v>176</v>
      </c>
      <c r="C29" s="63" t="s">
        <v>68</v>
      </c>
      <c r="D29" s="65">
        <v>9000</v>
      </c>
    </row>
    <row r="30" spans="1:4" s="52" customFormat="1" ht="15.75">
      <c r="A30" s="48" t="s">
        <v>32</v>
      </c>
      <c r="B30" s="54" t="s">
        <v>176</v>
      </c>
      <c r="C30" s="57" t="s">
        <v>181</v>
      </c>
      <c r="D30" s="51">
        <v>54502.25</v>
      </c>
    </row>
    <row r="31" spans="1:4" s="52" customFormat="1" ht="15.75">
      <c r="A31" s="48" t="s">
        <v>33</v>
      </c>
      <c r="B31" s="49" t="s">
        <v>182</v>
      </c>
      <c r="C31" s="57" t="s">
        <v>183</v>
      </c>
      <c r="D31" s="56">
        <v>247893.75</v>
      </c>
    </row>
    <row r="32" spans="1:4" s="52" customFormat="1" ht="15.75">
      <c r="A32" s="48" t="s">
        <v>35</v>
      </c>
      <c r="B32" s="49" t="s">
        <v>184</v>
      </c>
      <c r="C32" s="57" t="s">
        <v>133</v>
      </c>
      <c r="D32" s="56">
        <v>543237.24</v>
      </c>
    </row>
    <row r="33" spans="1:4" s="52" customFormat="1" ht="15.75">
      <c r="A33" s="48" t="s">
        <v>36</v>
      </c>
      <c r="B33" s="49" t="s">
        <v>184</v>
      </c>
      <c r="C33" s="57" t="s">
        <v>89</v>
      </c>
      <c r="D33" s="56">
        <v>22824</v>
      </c>
    </row>
    <row r="34" spans="1:4" s="52" customFormat="1" ht="15.75">
      <c r="A34" s="48" t="s">
        <v>37</v>
      </c>
      <c r="B34" s="49" t="s">
        <v>184</v>
      </c>
      <c r="C34" s="57" t="s">
        <v>185</v>
      </c>
      <c r="D34" s="56">
        <v>303112</v>
      </c>
    </row>
    <row r="35" spans="1:7" s="52" customFormat="1" ht="15.75">
      <c r="A35" s="48" t="s">
        <v>38</v>
      </c>
      <c r="B35" s="49" t="s">
        <v>186</v>
      </c>
      <c r="C35" s="57" t="s">
        <v>60</v>
      </c>
      <c r="D35" s="56">
        <v>49715</v>
      </c>
      <c r="G35" s="53" t="s">
        <v>34</v>
      </c>
    </row>
    <row r="36" spans="1:4" s="52" customFormat="1" ht="15.75">
      <c r="A36" s="48" t="s">
        <v>39</v>
      </c>
      <c r="B36" s="49" t="s">
        <v>187</v>
      </c>
      <c r="C36" s="57" t="s">
        <v>60</v>
      </c>
      <c r="D36" s="56">
        <v>1953498.46</v>
      </c>
    </row>
    <row r="37" spans="1:4" s="40" customFormat="1" ht="15.75">
      <c r="A37" s="48" t="s">
        <v>40</v>
      </c>
      <c r="B37" s="49" t="s">
        <v>188</v>
      </c>
      <c r="C37" s="57" t="s">
        <v>60</v>
      </c>
      <c r="D37" s="56">
        <v>1070877.38</v>
      </c>
    </row>
    <row r="38" spans="1:4" s="40" customFormat="1" ht="15.75">
      <c r="A38" s="48" t="s">
        <v>43</v>
      </c>
      <c r="B38" s="54" t="s">
        <v>189</v>
      </c>
      <c r="C38" s="57" t="s">
        <v>60</v>
      </c>
      <c r="D38" s="56">
        <v>577508.87</v>
      </c>
    </row>
    <row r="39" spans="1:4" s="40" customFormat="1" ht="15.75">
      <c r="A39" s="48" t="s">
        <v>44</v>
      </c>
      <c r="B39" s="54" t="s">
        <v>190</v>
      </c>
      <c r="C39" s="57" t="s">
        <v>60</v>
      </c>
      <c r="D39" s="56">
        <v>653366.24</v>
      </c>
    </row>
    <row r="40" spans="1:4" s="40" customFormat="1" ht="15.75">
      <c r="A40" s="48" t="s">
        <v>45</v>
      </c>
      <c r="B40" s="49" t="s">
        <v>191</v>
      </c>
      <c r="C40" s="57" t="s">
        <v>133</v>
      </c>
      <c r="D40" s="56">
        <v>272045.88</v>
      </c>
    </row>
    <row r="41" spans="1:4" s="40" customFormat="1" ht="15.75">
      <c r="A41" s="48" t="s">
        <v>46</v>
      </c>
      <c r="B41" s="58" t="s">
        <v>192</v>
      </c>
      <c r="C41" s="57" t="s">
        <v>183</v>
      </c>
      <c r="D41" s="59">
        <v>306284</v>
      </c>
    </row>
    <row r="42" spans="1:4" s="41" customFormat="1" ht="15.75">
      <c r="A42" s="48" t="s">
        <v>47</v>
      </c>
      <c r="B42" s="58" t="s">
        <v>192</v>
      </c>
      <c r="C42" s="57" t="s">
        <v>89</v>
      </c>
      <c r="D42" s="59">
        <v>621402.86</v>
      </c>
    </row>
    <row r="43" spans="1:4" s="52" customFormat="1" ht="15.75">
      <c r="A43" s="48" t="s">
        <v>137</v>
      </c>
      <c r="B43" s="58" t="s">
        <v>193</v>
      </c>
      <c r="C43" s="57" t="s">
        <v>194</v>
      </c>
      <c r="D43" s="59">
        <v>41091.64</v>
      </c>
    </row>
    <row r="44" spans="1:4" s="52" customFormat="1" ht="15.75">
      <c r="A44" s="48" t="s">
        <v>138</v>
      </c>
      <c r="B44" s="58" t="s">
        <v>210</v>
      </c>
      <c r="C44" s="57" t="s">
        <v>166</v>
      </c>
      <c r="D44" s="59">
        <v>235448.18</v>
      </c>
    </row>
    <row r="45" spans="1:7" s="52" customFormat="1" ht="15.75">
      <c r="A45" s="48" t="s">
        <v>139</v>
      </c>
      <c r="B45" s="54" t="s">
        <v>204</v>
      </c>
      <c r="C45" s="57" t="s">
        <v>135</v>
      </c>
      <c r="D45" s="51">
        <v>27599.13</v>
      </c>
      <c r="G45" s="53">
        <f>SUM(D3:D45)</f>
        <v>7645685.67</v>
      </c>
    </row>
    <row r="46" spans="1:4" s="52" customFormat="1" ht="15.75">
      <c r="A46" s="71" t="s">
        <v>34</v>
      </c>
      <c r="B46" s="72"/>
      <c r="C46" s="72"/>
      <c r="D46" s="74"/>
    </row>
    <row r="47" spans="1:4" s="47" customFormat="1" ht="15.75">
      <c r="A47" s="66" t="s">
        <v>3</v>
      </c>
      <c r="B47" s="67" t="s">
        <v>4</v>
      </c>
      <c r="C47" s="67" t="s">
        <v>70</v>
      </c>
      <c r="D47" s="70" t="s">
        <v>71</v>
      </c>
    </row>
    <row r="48" spans="1:4" s="52" customFormat="1" ht="15.75">
      <c r="A48" s="48" t="s">
        <v>140</v>
      </c>
      <c r="B48" s="49" t="s">
        <v>205</v>
      </c>
      <c r="C48" s="57" t="s">
        <v>165</v>
      </c>
      <c r="D48" s="56">
        <v>19454.24</v>
      </c>
    </row>
    <row r="49" spans="1:7" s="52" customFormat="1" ht="15.75">
      <c r="A49" s="48" t="s">
        <v>143</v>
      </c>
      <c r="B49" s="49" t="s">
        <v>206</v>
      </c>
      <c r="C49" s="57" t="s">
        <v>68</v>
      </c>
      <c r="D49" s="56">
        <v>59312.53</v>
      </c>
      <c r="G49" s="53">
        <f>SUM(D49:D55)</f>
        <v>894882.2</v>
      </c>
    </row>
    <row r="50" spans="1:4" s="52" customFormat="1" ht="15.75">
      <c r="A50" s="48" t="s">
        <v>195</v>
      </c>
      <c r="B50" s="49" t="s">
        <v>206</v>
      </c>
      <c r="C50" s="57" t="s">
        <v>166</v>
      </c>
      <c r="D50" s="56">
        <v>417062.16</v>
      </c>
    </row>
    <row r="51" spans="1:7" s="52" customFormat="1" ht="15.75">
      <c r="A51" s="48" t="s">
        <v>196</v>
      </c>
      <c r="B51" s="49" t="s">
        <v>206</v>
      </c>
      <c r="C51" s="57" t="s">
        <v>207</v>
      </c>
      <c r="D51" s="56">
        <v>10916.41</v>
      </c>
      <c r="G51" s="53" t="s">
        <v>34</v>
      </c>
    </row>
    <row r="52" spans="1:4" s="52" customFormat="1" ht="15.75">
      <c r="A52" s="48" t="s">
        <v>197</v>
      </c>
      <c r="B52" s="49" t="s">
        <v>206</v>
      </c>
      <c r="C52" s="57" t="s">
        <v>133</v>
      </c>
      <c r="D52" s="56">
        <v>18000.02</v>
      </c>
    </row>
    <row r="53" spans="1:4" s="40" customFormat="1" ht="15.75">
      <c r="A53" s="48" t="s">
        <v>198</v>
      </c>
      <c r="B53" s="49" t="s">
        <v>206</v>
      </c>
      <c r="C53" s="57" t="s">
        <v>208</v>
      </c>
      <c r="D53" s="56">
        <v>6915.37</v>
      </c>
    </row>
    <row r="54" spans="1:4" s="40" customFormat="1" ht="15.75">
      <c r="A54" s="48" t="s">
        <v>199</v>
      </c>
      <c r="B54" s="49" t="s">
        <v>206</v>
      </c>
      <c r="C54" s="57" t="s">
        <v>89</v>
      </c>
      <c r="D54" s="56">
        <v>290787.82</v>
      </c>
    </row>
    <row r="55" spans="1:4" s="40" customFormat="1" ht="15.75">
      <c r="A55" s="48" t="s">
        <v>200</v>
      </c>
      <c r="B55" s="49" t="s">
        <v>206</v>
      </c>
      <c r="C55" s="57" t="s">
        <v>218</v>
      </c>
      <c r="D55" s="56">
        <v>91887.89</v>
      </c>
    </row>
    <row r="56" spans="1:4" s="40" customFormat="1" ht="15.75">
      <c r="A56" s="48" t="s">
        <v>201</v>
      </c>
      <c r="B56" s="54" t="s">
        <v>213</v>
      </c>
      <c r="C56" s="57" t="s">
        <v>60</v>
      </c>
      <c r="D56" s="56">
        <v>98717.26</v>
      </c>
    </row>
    <row r="57" spans="1:4" s="40" customFormat="1" ht="15.75">
      <c r="A57" s="48" t="s">
        <v>202</v>
      </c>
      <c r="B57" s="54" t="s">
        <v>214</v>
      </c>
      <c r="C57" s="57" t="s">
        <v>60</v>
      </c>
      <c r="D57" s="56">
        <v>62282.96</v>
      </c>
    </row>
    <row r="58" spans="1:4" s="41" customFormat="1" ht="31.5">
      <c r="A58" s="48" t="s">
        <v>203</v>
      </c>
      <c r="B58" s="49" t="s">
        <v>215</v>
      </c>
      <c r="C58" s="57" t="s">
        <v>60</v>
      </c>
      <c r="D58" s="56">
        <v>1622202.85</v>
      </c>
    </row>
    <row r="59" spans="1:4" s="41" customFormat="1" ht="15.75">
      <c r="A59" s="48" t="s">
        <v>209</v>
      </c>
      <c r="B59" s="58" t="s">
        <v>216</v>
      </c>
      <c r="C59" s="57" t="s">
        <v>183</v>
      </c>
      <c r="D59" s="59">
        <v>478902.53</v>
      </c>
    </row>
    <row r="60" spans="1:4" s="41" customFormat="1" ht="15.75">
      <c r="A60" s="48" t="s">
        <v>219</v>
      </c>
      <c r="B60" s="58" t="s">
        <v>217</v>
      </c>
      <c r="C60" s="57" t="s">
        <v>60</v>
      </c>
      <c r="D60" s="59">
        <v>826815.24</v>
      </c>
    </row>
    <row r="61" spans="1:7" s="41" customFormat="1" ht="15.75">
      <c r="A61" s="48" t="s">
        <v>220</v>
      </c>
      <c r="B61" s="58" t="s">
        <v>223</v>
      </c>
      <c r="C61" s="57" t="s">
        <v>60</v>
      </c>
      <c r="D61" s="59">
        <v>1565823.84</v>
      </c>
      <c r="G61" s="82" t="s">
        <v>34</v>
      </c>
    </row>
    <row r="62" spans="1:4" s="41" customFormat="1" ht="15.75">
      <c r="A62" s="48" t="s">
        <v>221</v>
      </c>
      <c r="B62" s="58" t="s">
        <v>223</v>
      </c>
      <c r="C62" s="57" t="s">
        <v>218</v>
      </c>
      <c r="D62" s="59">
        <v>10750</v>
      </c>
    </row>
    <row r="63" spans="1:4" s="41" customFormat="1" ht="15.75">
      <c r="A63" s="48" t="s">
        <v>222</v>
      </c>
      <c r="B63" s="58" t="s">
        <v>223</v>
      </c>
      <c r="C63" s="57" t="s">
        <v>133</v>
      </c>
      <c r="D63" s="59">
        <v>2018</v>
      </c>
    </row>
    <row r="64" spans="1:7" s="41" customFormat="1" ht="15.75">
      <c r="A64" s="48" t="s">
        <v>237</v>
      </c>
      <c r="B64" s="58" t="s">
        <v>223</v>
      </c>
      <c r="C64" s="57" t="s">
        <v>131</v>
      </c>
      <c r="D64" s="59">
        <v>1194600</v>
      </c>
      <c r="G64" s="82" t="s">
        <v>34</v>
      </c>
    </row>
    <row r="65" spans="1:4" s="41" customFormat="1" ht="15.75">
      <c r="A65" s="48" t="s">
        <v>238</v>
      </c>
      <c r="B65" s="58" t="s">
        <v>223</v>
      </c>
      <c r="C65" s="57" t="s">
        <v>90</v>
      </c>
      <c r="D65" s="59">
        <v>3900</v>
      </c>
    </row>
    <row r="66" spans="1:4" s="41" customFormat="1" ht="15.75">
      <c r="A66" s="48" t="s">
        <v>239</v>
      </c>
      <c r="B66" s="58" t="s">
        <v>223</v>
      </c>
      <c r="C66" s="57" t="s">
        <v>166</v>
      </c>
      <c r="D66" s="59">
        <v>13000</v>
      </c>
    </row>
    <row r="67" spans="1:4" s="41" customFormat="1" ht="15.75">
      <c r="A67" s="48" t="s">
        <v>240</v>
      </c>
      <c r="B67" s="58" t="s">
        <v>223</v>
      </c>
      <c r="C67" s="57" t="s">
        <v>89</v>
      </c>
      <c r="D67" s="59">
        <v>100</v>
      </c>
    </row>
    <row r="68" spans="1:4" ht="15.75">
      <c r="A68" s="48" t="s">
        <v>241</v>
      </c>
      <c r="B68" s="54" t="s">
        <v>251</v>
      </c>
      <c r="C68" s="55" t="s">
        <v>252</v>
      </c>
      <c r="D68" s="56">
        <v>10000</v>
      </c>
    </row>
    <row r="69" spans="1:4" ht="15.75">
      <c r="A69" s="48" t="s">
        <v>242</v>
      </c>
      <c r="B69" s="54" t="s">
        <v>253</v>
      </c>
      <c r="C69" s="55" t="s">
        <v>252</v>
      </c>
      <c r="D69" s="56">
        <v>6017.58</v>
      </c>
    </row>
    <row r="70" spans="1:6" s="41" customFormat="1" ht="15.75">
      <c r="A70" s="48" t="s">
        <v>243</v>
      </c>
      <c r="B70" s="54" t="s">
        <v>254</v>
      </c>
      <c r="C70" s="55" t="s">
        <v>252</v>
      </c>
      <c r="D70" s="56">
        <v>3900</v>
      </c>
      <c r="F70" s="82" t="s">
        <v>34</v>
      </c>
    </row>
    <row r="71" spans="1:4" s="41" customFormat="1" ht="15.75">
      <c r="A71" s="48" t="s">
        <v>244</v>
      </c>
      <c r="B71" s="54" t="s">
        <v>255</v>
      </c>
      <c r="C71" s="55" t="s">
        <v>252</v>
      </c>
      <c r="D71" s="56">
        <v>21060</v>
      </c>
    </row>
    <row r="72" spans="1:4" s="41" customFormat="1" ht="15.75">
      <c r="A72" s="48" t="s">
        <v>245</v>
      </c>
      <c r="B72" s="54" t="s">
        <v>256</v>
      </c>
      <c r="C72" s="55" t="s">
        <v>252</v>
      </c>
      <c r="D72" s="56">
        <v>9560.98</v>
      </c>
    </row>
    <row r="73" spans="1:4" s="41" customFormat="1" ht="15.75">
      <c r="A73" s="48" t="s">
        <v>246</v>
      </c>
      <c r="B73" s="54" t="s">
        <v>257</v>
      </c>
      <c r="C73" s="55" t="s">
        <v>252</v>
      </c>
      <c r="D73" s="56">
        <v>30890</v>
      </c>
    </row>
    <row r="74" spans="1:4" s="41" customFormat="1" ht="15.75">
      <c r="A74" s="48" t="s">
        <v>247</v>
      </c>
      <c r="B74" s="54" t="s">
        <v>258</v>
      </c>
      <c r="C74" s="55" t="s">
        <v>252</v>
      </c>
      <c r="D74" s="56">
        <v>12692.38</v>
      </c>
    </row>
    <row r="75" spans="1:4" s="41" customFormat="1" ht="31.5">
      <c r="A75" s="48" t="s">
        <v>248</v>
      </c>
      <c r="B75" s="54" t="s">
        <v>259</v>
      </c>
      <c r="C75" s="100" t="s">
        <v>260</v>
      </c>
      <c r="D75" s="56">
        <v>3100</v>
      </c>
    </row>
    <row r="76" spans="1:4" s="41" customFormat="1" ht="15.75">
      <c r="A76" s="48" t="s">
        <v>249</v>
      </c>
      <c r="B76" s="54" t="s">
        <v>261</v>
      </c>
      <c r="C76" s="55" t="s">
        <v>262</v>
      </c>
      <c r="D76" s="56">
        <v>3503.5</v>
      </c>
    </row>
    <row r="77" spans="1:4" s="41" customFormat="1" ht="15.75">
      <c r="A77" s="48" t="s">
        <v>250</v>
      </c>
      <c r="B77" s="54" t="s">
        <v>164</v>
      </c>
      <c r="C77" s="55" t="s">
        <v>263</v>
      </c>
      <c r="D77" s="56">
        <v>9840</v>
      </c>
    </row>
    <row r="78" spans="1:4" s="41" customFormat="1" ht="15.75">
      <c r="A78" s="48" t="s">
        <v>283</v>
      </c>
      <c r="B78" s="54" t="s">
        <v>266</v>
      </c>
      <c r="C78" s="55" t="s">
        <v>265</v>
      </c>
      <c r="D78" s="56">
        <v>15159.75</v>
      </c>
    </row>
    <row r="79" spans="1:4" s="41" customFormat="1" ht="31.5">
      <c r="A79" s="48" t="s">
        <v>284</v>
      </c>
      <c r="B79" s="54" t="s">
        <v>278</v>
      </c>
      <c r="C79" s="100" t="s">
        <v>279</v>
      </c>
      <c r="D79" s="56">
        <v>3016</v>
      </c>
    </row>
    <row r="80" spans="1:7" s="41" customFormat="1" ht="31.5">
      <c r="A80" s="48" t="s">
        <v>285</v>
      </c>
      <c r="B80" s="54" t="s">
        <v>280</v>
      </c>
      <c r="C80" s="100" t="s">
        <v>279</v>
      </c>
      <c r="D80" s="56">
        <v>5000</v>
      </c>
      <c r="G80" s="82">
        <f>SUM(D48:D80)</f>
        <v>6927189.3100000005</v>
      </c>
    </row>
    <row r="81" spans="1:4" s="41" customFormat="1" ht="31.5">
      <c r="A81" s="48" t="s">
        <v>286</v>
      </c>
      <c r="B81" s="54" t="s">
        <v>281</v>
      </c>
      <c r="C81" s="100" t="s">
        <v>282</v>
      </c>
      <c r="D81" s="56">
        <v>3798.24</v>
      </c>
    </row>
    <row r="82" spans="1:7" s="41" customFormat="1" ht="31.5">
      <c r="A82" s="48" t="s">
        <v>287</v>
      </c>
      <c r="B82" s="54" t="s">
        <v>226</v>
      </c>
      <c r="C82" s="100" t="s">
        <v>282</v>
      </c>
      <c r="D82" s="56">
        <v>1950</v>
      </c>
      <c r="G82" s="82">
        <f>SUM(D48:D82)</f>
        <v>6932937.550000001</v>
      </c>
    </row>
    <row r="83" spans="1:7" s="41" customFormat="1" ht="31.5">
      <c r="A83" s="48" t="s">
        <v>288</v>
      </c>
      <c r="B83" s="54" t="s">
        <v>289</v>
      </c>
      <c r="C83" s="100" t="s">
        <v>290</v>
      </c>
      <c r="D83" s="56">
        <v>30000</v>
      </c>
      <c r="G83" s="82">
        <f>SUM(D49:D83)</f>
        <v>6943483.3100000005</v>
      </c>
    </row>
    <row r="84" spans="4:7" ht="15.75">
      <c r="D84" s="101">
        <f>SUM(D3:D83)</f>
        <v>14608623.220000003</v>
      </c>
      <c r="G84" s="21">
        <f>SUM(G82,G45)</f>
        <v>14578623.22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scale="99" r:id="rId1"/>
  <headerFooter>
    <oddFooter>&amp;C72</oddFooter>
  </headerFooter>
  <rowBreaks count="1" manualBreakCount="1">
    <brk id="46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9:G42"/>
  <sheetViews>
    <sheetView view="pageLayout" workbookViewId="0" topLeftCell="A31">
      <selection activeCell="E4" sqref="E4"/>
    </sheetView>
  </sheetViews>
  <sheetFormatPr defaultColWidth="9.00390625" defaultRowHeight="12.75"/>
  <cols>
    <col min="1" max="1" width="4.375" style="0" bestFit="1" customWidth="1"/>
    <col min="2" max="2" width="26.75390625" style="38" customWidth="1"/>
    <col min="3" max="3" width="25.875" style="0" customWidth="1"/>
    <col min="4" max="4" width="18.25390625" style="38" customWidth="1"/>
    <col min="5" max="5" width="19.625" style="38" customWidth="1"/>
    <col min="6" max="6" width="18.00390625" style="0" bestFit="1" customWidth="1"/>
    <col min="7" max="7" width="19.625" style="0" bestFit="1" customWidth="1"/>
  </cols>
  <sheetData>
    <row r="9" spans="1:5" s="40" customFormat="1" ht="15.75">
      <c r="A9" s="105" t="s">
        <v>224</v>
      </c>
      <c r="B9" s="106"/>
      <c r="C9" s="106"/>
      <c r="D9" s="107"/>
      <c r="E9" s="108"/>
    </row>
    <row r="10" spans="1:5" s="47" customFormat="1" ht="15.75">
      <c r="A10" s="42" t="s">
        <v>3</v>
      </c>
      <c r="B10" s="43" t="s">
        <v>4</v>
      </c>
      <c r="C10" s="43" t="s">
        <v>70</v>
      </c>
      <c r="D10" s="46" t="s">
        <v>71</v>
      </c>
      <c r="E10" s="94" t="s">
        <v>228</v>
      </c>
    </row>
    <row r="11" spans="1:7" s="52" customFormat="1" ht="68.25" customHeight="1">
      <c r="A11" s="48" t="s">
        <v>0</v>
      </c>
      <c r="B11" s="49" t="s">
        <v>225</v>
      </c>
      <c r="C11" s="49" t="s">
        <v>53</v>
      </c>
      <c r="D11" s="51">
        <v>20270</v>
      </c>
      <c r="E11" s="49" t="s">
        <v>229</v>
      </c>
      <c r="F11" s="53" t="s">
        <v>34</v>
      </c>
      <c r="G11" s="53" t="s">
        <v>34</v>
      </c>
    </row>
    <row r="12" spans="1:6" s="40" customFormat="1" ht="31.5">
      <c r="A12" s="48" t="s">
        <v>1</v>
      </c>
      <c r="B12" s="54" t="s">
        <v>226</v>
      </c>
      <c r="C12" s="49" t="s">
        <v>53</v>
      </c>
      <c r="D12" s="56">
        <v>3600</v>
      </c>
      <c r="E12" s="57" t="s">
        <v>234</v>
      </c>
      <c r="F12" s="76" t="s">
        <v>34</v>
      </c>
    </row>
    <row r="13" spans="1:6" s="52" customFormat="1" ht="15.75">
      <c r="A13" s="48" t="s">
        <v>2</v>
      </c>
      <c r="B13" s="49" t="s">
        <v>227</v>
      </c>
      <c r="C13" s="49" t="s">
        <v>60</v>
      </c>
      <c r="D13" s="51">
        <v>230073.71</v>
      </c>
      <c r="E13" s="49" t="s">
        <v>230</v>
      </c>
      <c r="F13" s="53" t="s">
        <v>34</v>
      </c>
    </row>
    <row r="14" spans="1:7" s="41" customFormat="1" ht="63.75" customHeight="1">
      <c r="A14" s="48" t="s">
        <v>7</v>
      </c>
      <c r="B14" s="58" t="s">
        <v>223</v>
      </c>
      <c r="C14" s="57" t="s">
        <v>60</v>
      </c>
      <c r="D14" s="59">
        <v>431300</v>
      </c>
      <c r="E14" s="57" t="s">
        <v>231</v>
      </c>
      <c r="G14" s="82">
        <f>SUM(D14:D17)</f>
        <v>1149624.3</v>
      </c>
    </row>
    <row r="15" spans="1:5" s="41" customFormat="1" ht="15.75">
      <c r="A15" s="48" t="s">
        <v>8</v>
      </c>
      <c r="B15" s="58" t="s">
        <v>223</v>
      </c>
      <c r="C15" s="57" t="s">
        <v>133</v>
      </c>
      <c r="D15" s="59">
        <v>470</v>
      </c>
      <c r="E15" s="57" t="s">
        <v>232</v>
      </c>
    </row>
    <row r="16" spans="1:5" s="41" customFormat="1" ht="15.75">
      <c r="A16" s="48" t="s">
        <v>9</v>
      </c>
      <c r="B16" s="58" t="s">
        <v>223</v>
      </c>
      <c r="C16" s="57" t="s">
        <v>166</v>
      </c>
      <c r="D16" s="59">
        <v>7100</v>
      </c>
      <c r="E16" s="57" t="s">
        <v>232</v>
      </c>
    </row>
    <row r="17" spans="1:5" s="41" customFormat="1" ht="15.75">
      <c r="A17" s="48" t="s">
        <v>10</v>
      </c>
      <c r="B17" s="58" t="s">
        <v>223</v>
      </c>
      <c r="C17" s="57" t="s">
        <v>60</v>
      </c>
      <c r="D17" s="59">
        <v>710754.3</v>
      </c>
      <c r="E17" s="57" t="s">
        <v>233</v>
      </c>
    </row>
    <row r="18" spans="1:5" s="41" customFormat="1" ht="15.75">
      <c r="A18" s="48" t="s">
        <v>11</v>
      </c>
      <c r="B18" s="58" t="s">
        <v>267</v>
      </c>
      <c r="C18" s="57" t="s">
        <v>268</v>
      </c>
      <c r="D18" s="59">
        <v>12924.3</v>
      </c>
      <c r="E18" s="49" t="s">
        <v>230</v>
      </c>
    </row>
    <row r="19" spans="1:5" s="41" customFormat="1" ht="16.5" customHeight="1">
      <c r="A19" s="48" t="s">
        <v>12</v>
      </c>
      <c r="B19" s="58" t="s">
        <v>269</v>
      </c>
      <c r="C19" s="57" t="s">
        <v>146</v>
      </c>
      <c r="D19" s="59">
        <v>1293.98</v>
      </c>
      <c r="E19" s="57" t="s">
        <v>234</v>
      </c>
    </row>
    <row r="20" spans="1:5" s="41" customFormat="1" ht="15.75" customHeight="1">
      <c r="A20" s="48" t="s">
        <v>13</v>
      </c>
      <c r="B20" s="58" t="s">
        <v>271</v>
      </c>
      <c r="C20" s="57" t="s">
        <v>270</v>
      </c>
      <c r="D20" s="59">
        <v>33516</v>
      </c>
      <c r="E20" s="57" t="s">
        <v>234</v>
      </c>
    </row>
    <row r="21" spans="1:5" s="41" customFormat="1" ht="31.5">
      <c r="A21" s="48" t="s">
        <v>14</v>
      </c>
      <c r="B21" s="58" t="s">
        <v>272</v>
      </c>
      <c r="C21" s="57" t="s">
        <v>265</v>
      </c>
      <c r="D21" s="59">
        <v>1400.14</v>
      </c>
      <c r="E21" s="57" t="s">
        <v>274</v>
      </c>
    </row>
    <row r="22" spans="1:5" s="41" customFormat="1" ht="31.5">
      <c r="A22" s="48" t="s">
        <v>15</v>
      </c>
      <c r="B22" s="58" t="s">
        <v>273</v>
      </c>
      <c r="C22" s="57" t="s">
        <v>265</v>
      </c>
      <c r="D22" s="59">
        <v>2141.26</v>
      </c>
      <c r="E22" s="57" t="s">
        <v>274</v>
      </c>
    </row>
    <row r="23" spans="1:5" s="41" customFormat="1" ht="31.5">
      <c r="A23" s="48" t="s">
        <v>16</v>
      </c>
      <c r="B23" s="58" t="s">
        <v>273</v>
      </c>
      <c r="C23" s="57" t="s">
        <v>265</v>
      </c>
      <c r="D23" s="59">
        <v>2141.26</v>
      </c>
      <c r="E23" s="57" t="s">
        <v>274</v>
      </c>
    </row>
    <row r="24" spans="1:5" s="41" customFormat="1" ht="33" customHeight="1">
      <c r="A24" s="48" t="s">
        <v>17</v>
      </c>
      <c r="B24" s="58" t="s">
        <v>273</v>
      </c>
      <c r="C24" s="57" t="s">
        <v>265</v>
      </c>
      <c r="D24" s="59">
        <v>2141.26</v>
      </c>
      <c r="E24" s="57" t="s">
        <v>274</v>
      </c>
    </row>
    <row r="25" spans="1:5" s="41" customFormat="1" ht="30.75" customHeight="1">
      <c r="A25" s="48" t="s">
        <v>18</v>
      </c>
      <c r="B25" s="58" t="s">
        <v>275</v>
      </c>
      <c r="C25" s="57" t="s">
        <v>264</v>
      </c>
      <c r="D25" s="59">
        <v>3064.32</v>
      </c>
      <c r="E25" s="57" t="s">
        <v>234</v>
      </c>
    </row>
    <row r="26" spans="1:5" s="41" customFormat="1" ht="31.5">
      <c r="A26" s="48" t="s">
        <v>19</v>
      </c>
      <c r="B26" s="58" t="s">
        <v>276</v>
      </c>
      <c r="C26" s="57" t="s">
        <v>264</v>
      </c>
      <c r="D26" s="59">
        <v>2616.32</v>
      </c>
      <c r="E26" s="57" t="s">
        <v>234</v>
      </c>
    </row>
    <row r="27" spans="1:5" s="41" customFormat="1" ht="31.5">
      <c r="A27" s="48" t="s">
        <v>20</v>
      </c>
      <c r="B27" s="58" t="s">
        <v>277</v>
      </c>
      <c r="C27" s="57" t="s">
        <v>264</v>
      </c>
      <c r="D27" s="59">
        <v>1635.2</v>
      </c>
      <c r="E27" s="57" t="s">
        <v>234</v>
      </c>
    </row>
    <row r="28" spans="2:4" ht="15.75">
      <c r="B28" s="33"/>
      <c r="C28" s="41"/>
      <c r="D28" s="61">
        <f>SUM(D11:D27)</f>
        <v>1466442.05</v>
      </c>
    </row>
    <row r="29" spans="2:4" ht="15">
      <c r="B29" s="33"/>
      <c r="C29" s="41"/>
      <c r="D29" s="33"/>
    </row>
    <row r="30" ht="12.75">
      <c r="F30" s="21" t="s">
        <v>34</v>
      </c>
    </row>
    <row r="39" ht="15">
      <c r="G39" s="41"/>
    </row>
    <row r="42" ht="15.75">
      <c r="D42" s="75" t="s">
        <v>34</v>
      </c>
    </row>
  </sheetData>
  <sheetProtection/>
  <mergeCells count="1">
    <mergeCell ref="A9:E9"/>
  </mergeCells>
  <printOptions/>
  <pageMargins left="0.7" right="0.7" top="0.75" bottom="0.75" header="0.3" footer="0.3"/>
  <pageSetup orientation="portrait" paperSize="9" scale="91" r:id="rId1"/>
  <headerFooter>
    <oddFooter>&amp;C73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tabSelected="1" view="pageBreakPreview" zoomScale="60" workbookViewId="0" topLeftCell="A1">
      <selection activeCell="C7" sqref="C7"/>
    </sheetView>
  </sheetViews>
  <sheetFormatPr defaultColWidth="9.00390625" defaultRowHeight="12.75"/>
  <cols>
    <col min="1" max="1" width="4.875" style="0" customWidth="1"/>
    <col min="2" max="2" width="24.375" style="0" customWidth="1"/>
    <col min="3" max="3" width="19.00390625" style="96" customWidth="1"/>
    <col min="4" max="4" width="21.625" style="96" customWidth="1"/>
    <col min="5" max="5" width="16.125" style="21" customWidth="1"/>
    <col min="7" max="7" width="11.25390625" style="0" bestFit="1" customWidth="1"/>
    <col min="8" max="8" width="12.25390625" style="0" bestFit="1" customWidth="1"/>
  </cols>
  <sheetData>
    <row r="1" ht="137.25" customHeight="1"/>
    <row r="2" spans="1:5" s="39" customFormat="1" ht="34.5" customHeight="1">
      <c r="A2" s="109" t="s">
        <v>73</v>
      </c>
      <c r="B2" s="103"/>
      <c r="C2" s="110"/>
      <c r="D2" s="111"/>
      <c r="E2" s="112"/>
    </row>
    <row r="3" spans="1:5" s="47" customFormat="1" ht="31.5">
      <c r="A3" s="42" t="s">
        <v>3</v>
      </c>
      <c r="B3" s="43" t="s">
        <v>4</v>
      </c>
      <c r="C3" s="44" t="s">
        <v>51</v>
      </c>
      <c r="D3" s="95" t="s">
        <v>52</v>
      </c>
      <c r="E3" s="93" t="s">
        <v>74</v>
      </c>
    </row>
    <row r="4" spans="1:5" s="83" customFormat="1" ht="66.75" customHeight="1">
      <c r="A4" s="84" t="s">
        <v>0</v>
      </c>
      <c r="B4" s="85" t="s">
        <v>144</v>
      </c>
      <c r="C4" s="97" t="s">
        <v>83</v>
      </c>
      <c r="D4" s="97" t="s">
        <v>291</v>
      </c>
      <c r="E4" s="86">
        <v>230073.71</v>
      </c>
    </row>
    <row r="5" spans="1:5" s="83" customFormat="1" ht="31.5">
      <c r="A5" s="84" t="s">
        <v>1</v>
      </c>
      <c r="B5" s="85" t="s">
        <v>145</v>
      </c>
      <c r="C5" s="97" t="s">
        <v>84</v>
      </c>
      <c r="D5" s="98" t="s">
        <v>146</v>
      </c>
      <c r="E5" s="86">
        <v>121240</v>
      </c>
    </row>
    <row r="6" spans="1:5" s="83" customFormat="1" ht="49.5" customHeight="1">
      <c r="A6" s="84" t="s">
        <v>2</v>
      </c>
      <c r="B6" s="85" t="s">
        <v>147</v>
      </c>
      <c r="C6" s="97" t="s">
        <v>84</v>
      </c>
      <c r="D6" s="98" t="s">
        <v>235</v>
      </c>
      <c r="E6" s="86">
        <v>6299.99</v>
      </c>
    </row>
    <row r="7" spans="1:5" s="87" customFormat="1" ht="50.25" customHeight="1">
      <c r="A7" s="84" t="s">
        <v>7</v>
      </c>
      <c r="B7" s="88" t="s">
        <v>148</v>
      </c>
      <c r="C7" s="97" t="s">
        <v>84</v>
      </c>
      <c r="D7" s="98" t="s">
        <v>236</v>
      </c>
      <c r="E7" s="89">
        <v>9515.94</v>
      </c>
    </row>
    <row r="8" spans="1:5" s="90" customFormat="1" ht="15.75">
      <c r="A8" s="91"/>
      <c r="C8" s="47"/>
      <c r="D8" s="99" t="s">
        <v>76</v>
      </c>
      <c r="E8" s="92">
        <f>SUM(E4:E7)</f>
        <v>367129.63999999996</v>
      </c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21" ht="15">
      <c r="A21" s="41" t="s">
        <v>34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&amp;C74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375" style="0" bestFit="1" customWidth="1"/>
    <col min="2" max="2" width="32.25390625" style="38" customWidth="1"/>
    <col min="3" max="3" width="33.00390625" style="0" customWidth="1"/>
    <col min="4" max="4" width="30.375" style="0" customWidth="1"/>
    <col min="5" max="5" width="23.75390625" style="0" bestFit="1" customWidth="1"/>
    <col min="6" max="6" width="19.25390625" style="38" customWidth="1"/>
    <col min="8" max="9" width="18.00390625" style="0" bestFit="1" customWidth="1"/>
  </cols>
  <sheetData>
    <row r="1" spans="1:6" s="40" customFormat="1" ht="15.75">
      <c r="A1" s="102" t="s">
        <v>75</v>
      </c>
      <c r="B1" s="103"/>
      <c r="C1" s="103"/>
      <c r="D1" s="110"/>
      <c r="E1" s="113"/>
      <c r="F1" s="104"/>
    </row>
    <row r="2" spans="1:6" s="47" customFormat="1" ht="15.75">
      <c r="A2" s="42" t="s">
        <v>3</v>
      </c>
      <c r="B2" s="43" t="s">
        <v>4</v>
      </c>
      <c r="C2" s="43" t="s">
        <v>70</v>
      </c>
      <c r="D2" s="44" t="s">
        <v>51</v>
      </c>
      <c r="E2" s="45" t="s">
        <v>64</v>
      </c>
      <c r="F2" s="46" t="s">
        <v>71</v>
      </c>
    </row>
    <row r="3" spans="1:9" s="52" customFormat="1" ht="15.75">
      <c r="A3" s="48" t="s">
        <v>0</v>
      </c>
      <c r="B3" s="49"/>
      <c r="C3" s="49"/>
      <c r="D3" s="49"/>
      <c r="E3" s="50"/>
      <c r="F3" s="51"/>
      <c r="H3" s="53">
        <f>SUM(F3,F31)</f>
        <v>0</v>
      </c>
      <c r="I3" s="53">
        <f>SUM(F3:F36)</f>
        <v>0</v>
      </c>
    </row>
    <row r="4" spans="1:8" s="40" customFormat="1" ht="15.75">
      <c r="A4" s="48" t="s">
        <v>1</v>
      </c>
      <c r="B4" s="54"/>
      <c r="C4" s="55"/>
      <c r="D4" s="49"/>
      <c r="E4" s="50"/>
      <c r="F4" s="56"/>
      <c r="H4" s="76">
        <f>SUM(F5,F6,F7,)</f>
        <v>0</v>
      </c>
    </row>
    <row r="5" spans="1:8" s="52" customFormat="1" ht="15.75">
      <c r="A5" s="48" t="s">
        <v>2</v>
      </c>
      <c r="B5" s="49"/>
      <c r="C5" s="49"/>
      <c r="D5" s="49"/>
      <c r="E5" s="50"/>
      <c r="F5" s="51"/>
      <c r="H5" s="53">
        <f>SUM(F4,F8,F9,F10,F11,F18,F19,F20,F21,F22,F23,F24,F25,F26,F27,F28,F32,F33,F34,F35,F36,F37,F38,)</f>
        <v>0</v>
      </c>
    </row>
    <row r="6" spans="1:6" s="52" customFormat="1" ht="15.75">
      <c r="A6" s="48" t="s">
        <v>7</v>
      </c>
      <c r="B6" s="49"/>
      <c r="C6" s="49"/>
      <c r="D6" s="49"/>
      <c r="E6" s="50"/>
      <c r="F6" s="51"/>
    </row>
    <row r="7" spans="1:6" s="52" customFormat="1" ht="15.75">
      <c r="A7" s="48" t="s">
        <v>8</v>
      </c>
      <c r="B7" s="49"/>
      <c r="C7" s="49"/>
      <c r="D7" s="49"/>
      <c r="E7" s="50"/>
      <c r="F7" s="51"/>
    </row>
    <row r="8" spans="1:6" s="40" customFormat="1" ht="15.75">
      <c r="A8" s="48" t="s">
        <v>9</v>
      </c>
      <c r="B8" s="54"/>
      <c r="C8" s="49"/>
      <c r="D8" s="49"/>
      <c r="E8" s="50"/>
      <c r="F8" s="56"/>
    </row>
    <row r="9" spans="1:6" s="40" customFormat="1" ht="15.75">
      <c r="A9" s="48" t="s">
        <v>10</v>
      </c>
      <c r="B9" s="54"/>
      <c r="C9" s="49"/>
      <c r="D9" s="49"/>
      <c r="E9" s="50"/>
      <c r="F9" s="56"/>
    </row>
    <row r="10" spans="1:6" s="40" customFormat="1" ht="15.75">
      <c r="A10" s="48" t="s">
        <v>11</v>
      </c>
      <c r="B10" s="54"/>
      <c r="C10" s="49"/>
      <c r="D10" s="49"/>
      <c r="E10" s="50"/>
      <c r="F10" s="56"/>
    </row>
    <row r="11" spans="1:6" s="40" customFormat="1" ht="15.75">
      <c r="A11" s="48" t="s">
        <v>12</v>
      </c>
      <c r="B11" s="54"/>
      <c r="C11" s="49"/>
      <c r="D11" s="49"/>
      <c r="E11" s="50"/>
      <c r="F11" s="56"/>
    </row>
    <row r="12" spans="1:6" s="40" customFormat="1" ht="15.75">
      <c r="A12" s="48" t="s">
        <v>13</v>
      </c>
      <c r="B12" s="54"/>
      <c r="C12" s="49"/>
      <c r="D12" s="49"/>
      <c r="E12" s="50"/>
      <c r="F12" s="56"/>
    </row>
    <row r="13" spans="1:6" s="40" customFormat="1" ht="15.75">
      <c r="A13" s="48" t="s">
        <v>14</v>
      </c>
      <c r="B13" s="54"/>
      <c r="C13" s="49"/>
      <c r="D13" s="49"/>
      <c r="E13" s="50"/>
      <c r="F13" s="56"/>
    </row>
    <row r="14" spans="1:6" s="40" customFormat="1" ht="15.75">
      <c r="A14" s="48" t="s">
        <v>15</v>
      </c>
      <c r="B14" s="54"/>
      <c r="C14" s="49"/>
      <c r="D14" s="49"/>
      <c r="E14" s="50"/>
      <c r="F14" s="56"/>
    </row>
    <row r="15" spans="1:6" s="40" customFormat="1" ht="15.75">
      <c r="A15" s="48" t="s">
        <v>16</v>
      </c>
      <c r="B15" s="54"/>
      <c r="C15" s="49"/>
      <c r="D15" s="49"/>
      <c r="E15" s="50"/>
      <c r="F15" s="56"/>
    </row>
    <row r="16" spans="1:6" s="40" customFormat="1" ht="15.75">
      <c r="A16" s="48" t="s">
        <v>17</v>
      </c>
      <c r="B16" s="54"/>
      <c r="C16" s="49"/>
      <c r="D16" s="49"/>
      <c r="E16" s="50"/>
      <c r="F16" s="56"/>
    </row>
    <row r="17" spans="1:6" s="40" customFormat="1" ht="15.75">
      <c r="A17" s="48" t="s">
        <v>18</v>
      </c>
      <c r="B17" s="49"/>
      <c r="C17" s="49"/>
      <c r="D17" s="49"/>
      <c r="E17" s="50"/>
      <c r="F17" s="51"/>
    </row>
    <row r="18" spans="1:6" s="40" customFormat="1" ht="15.75">
      <c r="A18" s="48" t="s">
        <v>19</v>
      </c>
      <c r="B18" s="54"/>
      <c r="C18" s="55"/>
      <c r="D18" s="49"/>
      <c r="E18" s="50"/>
      <c r="F18" s="56"/>
    </row>
    <row r="19" spans="1:6" s="40" customFormat="1" ht="15.75">
      <c r="A19" s="48" t="s">
        <v>20</v>
      </c>
      <c r="B19" s="54"/>
      <c r="C19" s="55"/>
      <c r="D19" s="49"/>
      <c r="E19" s="50"/>
      <c r="F19" s="56"/>
    </row>
    <row r="20" spans="1:6" s="40" customFormat="1" ht="15.75">
      <c r="A20" s="48" t="s">
        <v>21</v>
      </c>
      <c r="B20" s="54"/>
      <c r="C20" s="55"/>
      <c r="D20" s="49"/>
      <c r="E20" s="50"/>
      <c r="F20" s="56"/>
    </row>
    <row r="21" spans="1:6" s="40" customFormat="1" ht="15.75">
      <c r="A21" s="48" t="s">
        <v>22</v>
      </c>
      <c r="B21" s="54"/>
      <c r="C21" s="55"/>
      <c r="D21" s="49"/>
      <c r="E21" s="50"/>
      <c r="F21" s="56"/>
    </row>
    <row r="22" spans="1:6" s="40" customFormat="1" ht="15.75">
      <c r="A22" s="48" t="s">
        <v>24</v>
      </c>
      <c r="B22" s="54"/>
      <c r="C22" s="55"/>
      <c r="D22" s="49"/>
      <c r="E22" s="50"/>
      <c r="F22" s="56"/>
    </row>
    <row r="23" spans="1:6" s="40" customFormat="1" ht="15.75">
      <c r="A23" s="48" t="s">
        <v>25</v>
      </c>
      <c r="B23" s="54"/>
      <c r="C23" s="55"/>
      <c r="D23" s="49"/>
      <c r="E23" s="50"/>
      <c r="F23" s="56"/>
    </row>
    <row r="24" spans="1:6" s="40" customFormat="1" ht="15.75">
      <c r="A24" s="48" t="s">
        <v>26</v>
      </c>
      <c r="B24" s="54"/>
      <c r="C24" s="55"/>
      <c r="D24" s="49"/>
      <c r="E24" s="50"/>
      <c r="F24" s="56"/>
    </row>
    <row r="25" spans="1:6" s="40" customFormat="1" ht="15.75">
      <c r="A25" s="48" t="s">
        <v>27</v>
      </c>
      <c r="B25" s="54"/>
      <c r="C25" s="55"/>
      <c r="D25" s="49"/>
      <c r="E25" s="50"/>
      <c r="F25" s="56"/>
    </row>
    <row r="26" spans="1:6" s="40" customFormat="1" ht="15.75">
      <c r="A26" s="48" t="s">
        <v>28</v>
      </c>
      <c r="B26" s="54"/>
      <c r="C26" s="55"/>
      <c r="D26" s="49"/>
      <c r="E26" s="50"/>
      <c r="F26" s="56"/>
    </row>
    <row r="27" spans="1:6" s="52" customFormat="1" ht="15.75">
      <c r="A27" s="48" t="s">
        <v>29</v>
      </c>
      <c r="B27" s="54"/>
      <c r="C27" s="55"/>
      <c r="D27" s="49"/>
      <c r="E27" s="50"/>
      <c r="F27" s="56"/>
    </row>
    <row r="28" spans="1:6" s="52" customFormat="1" ht="15.75">
      <c r="A28" s="62" t="s">
        <v>30</v>
      </c>
      <c r="B28" s="63"/>
      <c r="C28" s="63"/>
      <c r="D28" s="63"/>
      <c r="E28" s="64"/>
      <c r="F28" s="65"/>
    </row>
    <row r="29" spans="1:6" s="52" customFormat="1" ht="15.75">
      <c r="A29" s="71">
        <v>82</v>
      </c>
      <c r="B29" s="72"/>
      <c r="C29" s="72"/>
      <c r="D29" s="72"/>
      <c r="E29" s="73"/>
      <c r="F29" s="74"/>
    </row>
    <row r="30" spans="1:6" s="47" customFormat="1" ht="15.75">
      <c r="A30" s="66" t="s">
        <v>3</v>
      </c>
      <c r="B30" s="67" t="s">
        <v>4</v>
      </c>
      <c r="C30" s="67" t="s">
        <v>70</v>
      </c>
      <c r="D30" s="68" t="s">
        <v>51</v>
      </c>
      <c r="E30" s="69" t="s">
        <v>64</v>
      </c>
      <c r="F30" s="70" t="s">
        <v>71</v>
      </c>
    </row>
    <row r="31" spans="1:6" s="52" customFormat="1" ht="15.75">
      <c r="A31" s="48" t="s">
        <v>31</v>
      </c>
      <c r="B31" s="49"/>
      <c r="C31" s="57"/>
      <c r="D31" s="49"/>
      <c r="E31" s="50"/>
      <c r="F31" s="51"/>
    </row>
    <row r="32" spans="1:6" s="52" customFormat="1" ht="15.75">
      <c r="A32" s="48" t="s">
        <v>32</v>
      </c>
      <c r="B32" s="49"/>
      <c r="C32" s="57"/>
      <c r="D32" s="49"/>
      <c r="E32" s="50"/>
      <c r="F32" s="56"/>
    </row>
    <row r="33" spans="1:6" s="52" customFormat="1" ht="15.75">
      <c r="A33" s="48" t="s">
        <v>33</v>
      </c>
      <c r="B33" s="49"/>
      <c r="C33" s="57"/>
      <c r="D33" s="49"/>
      <c r="E33" s="50"/>
      <c r="F33" s="56"/>
    </row>
    <row r="34" spans="1:6" s="52" customFormat="1" ht="15.75">
      <c r="A34" s="48" t="s">
        <v>35</v>
      </c>
      <c r="B34" s="49"/>
      <c r="C34" s="57"/>
      <c r="D34" s="49"/>
      <c r="E34" s="50"/>
      <c r="F34" s="56"/>
    </row>
    <row r="35" spans="1:6" s="52" customFormat="1" ht="15.75">
      <c r="A35" s="48" t="s">
        <v>36</v>
      </c>
      <c r="B35" s="49"/>
      <c r="C35" s="57"/>
      <c r="D35" s="49"/>
      <c r="E35" s="50"/>
      <c r="F35" s="56"/>
    </row>
    <row r="36" spans="1:6" s="52" customFormat="1" ht="15.75">
      <c r="A36" s="48" t="s">
        <v>37</v>
      </c>
      <c r="B36" s="49"/>
      <c r="C36" s="57"/>
      <c r="D36" s="49"/>
      <c r="E36" s="50"/>
      <c r="F36" s="56"/>
    </row>
    <row r="37" spans="1:9" s="52" customFormat="1" ht="15.75">
      <c r="A37" s="48" t="s">
        <v>38</v>
      </c>
      <c r="B37" s="49"/>
      <c r="C37" s="57"/>
      <c r="D37" s="49"/>
      <c r="E37" s="50"/>
      <c r="F37" s="56"/>
      <c r="I37" s="53">
        <f>SUM(F28:F28)</f>
        <v>0</v>
      </c>
    </row>
    <row r="38" spans="1:6" s="52" customFormat="1" ht="15.75">
      <c r="A38" s="48" t="s">
        <v>39</v>
      </c>
      <c r="B38" s="49"/>
      <c r="C38" s="57"/>
      <c r="D38" s="49"/>
      <c r="E38" s="50"/>
      <c r="F38" s="56"/>
    </row>
    <row r="39" spans="1:6" s="40" customFormat="1" ht="15.75">
      <c r="A39" s="48" t="s">
        <v>40</v>
      </c>
      <c r="B39" s="54"/>
      <c r="C39" s="57"/>
      <c r="D39" s="49"/>
      <c r="E39" s="50"/>
      <c r="F39" s="56"/>
    </row>
    <row r="40" spans="1:6" s="40" customFormat="1" ht="15.75">
      <c r="A40" s="48" t="s">
        <v>43</v>
      </c>
      <c r="B40" s="54"/>
      <c r="C40" s="57"/>
      <c r="D40" s="49"/>
      <c r="E40" s="50"/>
      <c r="F40" s="56"/>
    </row>
    <row r="41" spans="1:6" s="40" customFormat="1" ht="15.75">
      <c r="A41" s="48" t="s">
        <v>44</v>
      </c>
      <c r="B41" s="49"/>
      <c r="C41" s="57"/>
      <c r="D41" s="49"/>
      <c r="E41" s="50"/>
      <c r="F41" s="56"/>
    </row>
    <row r="42" spans="1:6" s="40" customFormat="1" ht="15.75">
      <c r="A42" s="48" t="s">
        <v>45</v>
      </c>
      <c r="B42" s="58"/>
      <c r="C42" s="57"/>
      <c r="D42" s="49"/>
      <c r="E42" s="50"/>
      <c r="F42" s="59"/>
    </row>
    <row r="43" spans="1:6" s="40" customFormat="1" ht="15.75">
      <c r="A43" s="48" t="s">
        <v>46</v>
      </c>
      <c r="B43" s="58"/>
      <c r="C43" s="57"/>
      <c r="D43" s="49"/>
      <c r="E43" s="50"/>
      <c r="F43" s="59"/>
    </row>
    <row r="44" spans="1:6" s="41" customFormat="1" ht="15.75">
      <c r="A44" s="48" t="s">
        <v>47</v>
      </c>
      <c r="B44" s="58"/>
      <c r="C44" s="57"/>
      <c r="D44" s="49"/>
      <c r="E44" s="50"/>
      <c r="F44" s="59"/>
    </row>
    <row r="45" spans="2:6" s="41" customFormat="1" ht="15.75">
      <c r="B45" s="33"/>
      <c r="E45" s="60" t="s">
        <v>72</v>
      </c>
      <c r="F45" s="61">
        <f>SUM(F3:F44)</f>
        <v>0</v>
      </c>
    </row>
    <row r="46" spans="2:6" s="41" customFormat="1" ht="15">
      <c r="B46" s="33"/>
      <c r="F46" s="33"/>
    </row>
    <row r="50" ht="12.75">
      <c r="H50" s="21">
        <f>SUM(F31:F44)</f>
        <v>0</v>
      </c>
    </row>
    <row r="59" spans="6:9" ht="15.75">
      <c r="F59" s="75">
        <v>83</v>
      </c>
      <c r="I59" s="41"/>
    </row>
  </sheetData>
  <sheetProtection/>
  <mergeCells count="1">
    <mergeCell ref="A1:F1"/>
  </mergeCells>
  <printOptions/>
  <pageMargins left="0.75" right="0.75" top="1" bottom="1" header="0.5" footer="0.5"/>
  <pageSetup orientation="landscape" paperSize="9" scale="69" r:id="rId1"/>
  <rowBreaks count="1" manualBreakCount="1">
    <brk id="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117"/>
  <sheetViews>
    <sheetView view="pageBreakPreview" zoomScale="60" zoomScalePageLayoutView="0" workbookViewId="0" topLeftCell="A74">
      <selection activeCell="C114" sqref="C114"/>
    </sheetView>
  </sheetViews>
  <sheetFormatPr defaultColWidth="9.00390625" defaultRowHeight="12.75"/>
  <cols>
    <col min="1" max="1" width="3.625" style="1" bestFit="1" customWidth="1"/>
    <col min="2" max="2" width="35.625" style="20" customWidth="1"/>
    <col min="3" max="3" width="36.375" style="23" customWidth="1"/>
    <col min="4" max="4" width="15.625" style="37" customWidth="1"/>
    <col min="6" max="6" width="13.75390625" style="0" bestFit="1" customWidth="1"/>
    <col min="7" max="7" width="8.625" style="0" customWidth="1"/>
    <col min="8" max="8" width="14.125" style="0" bestFit="1" customWidth="1"/>
    <col min="9" max="9" width="13.75390625" style="0" bestFit="1" customWidth="1"/>
  </cols>
  <sheetData>
    <row r="2" spans="1:4" ht="18.75">
      <c r="A2" s="116" t="s">
        <v>48</v>
      </c>
      <c r="B2" s="116"/>
      <c r="C2" s="118"/>
      <c r="D2" s="119"/>
    </row>
    <row r="3" spans="1:4" ht="18.75">
      <c r="A3" s="11"/>
      <c r="B3" s="116" t="s">
        <v>23</v>
      </c>
      <c r="C3" s="117"/>
      <c r="D3" s="117"/>
    </row>
    <row r="4" spans="1:4" s="6" customFormat="1" ht="18.75">
      <c r="A4" s="120" t="s">
        <v>77</v>
      </c>
      <c r="B4" s="121"/>
      <c r="C4" s="121"/>
      <c r="D4" s="121"/>
    </row>
    <row r="5" spans="1:4" s="6" customFormat="1" ht="9.75" customHeight="1">
      <c r="A5" s="7"/>
      <c r="B5" s="24"/>
      <c r="C5" s="25"/>
      <c r="D5" s="25"/>
    </row>
    <row r="6" spans="1:4" s="6" customFormat="1" ht="18" customHeight="1">
      <c r="A6" s="122" t="s">
        <v>49</v>
      </c>
      <c r="B6" s="123"/>
      <c r="C6" s="123"/>
      <c r="D6" s="123"/>
    </row>
    <row r="7" spans="1:4" s="6" customFormat="1" ht="12.75" customHeight="1" thickBot="1">
      <c r="A7" s="7"/>
      <c r="B7" s="24"/>
      <c r="C7" s="25"/>
      <c r="D7" s="25"/>
    </row>
    <row r="8" spans="1:4" s="3" customFormat="1" ht="13.5" thickBot="1">
      <c r="A8" s="12" t="s">
        <v>3</v>
      </c>
      <c r="B8" s="17" t="s">
        <v>4</v>
      </c>
      <c r="C8" s="26" t="s">
        <v>5</v>
      </c>
      <c r="D8" s="27" t="s">
        <v>6</v>
      </c>
    </row>
    <row r="9" spans="1:8" s="2" customFormat="1" ht="12.75">
      <c r="A9" s="9" t="s">
        <v>0</v>
      </c>
      <c r="B9" s="18" t="s">
        <v>59</v>
      </c>
      <c r="C9" s="77" t="s">
        <v>60</v>
      </c>
      <c r="D9" s="78">
        <v>214460</v>
      </c>
      <c r="H9" s="15">
        <f>SUM(D9:D15)</f>
        <v>1006420</v>
      </c>
    </row>
    <row r="10" spans="1:4" s="2" customFormat="1" ht="12.75">
      <c r="A10" s="4" t="s">
        <v>1</v>
      </c>
      <c r="B10" s="19" t="s">
        <v>59</v>
      </c>
      <c r="C10" s="5" t="s">
        <v>69</v>
      </c>
      <c r="D10" s="13">
        <v>411000</v>
      </c>
    </row>
    <row r="11" spans="1:4" s="2" customFormat="1" ht="12.75">
      <c r="A11" s="4" t="s">
        <v>2</v>
      </c>
      <c r="B11" s="19" t="s">
        <v>59</v>
      </c>
      <c r="C11" s="5" t="s">
        <v>89</v>
      </c>
      <c r="D11" s="13">
        <v>45890</v>
      </c>
    </row>
    <row r="12" spans="1:4" s="2" customFormat="1" ht="12.75">
      <c r="A12" s="9" t="s">
        <v>7</v>
      </c>
      <c r="B12" s="19" t="s">
        <v>59</v>
      </c>
      <c r="C12" s="5" t="s">
        <v>90</v>
      </c>
      <c r="D12" s="13">
        <v>30070</v>
      </c>
    </row>
    <row r="13" spans="1:4" s="2" customFormat="1" ht="12.75">
      <c r="A13" s="4" t="s">
        <v>8</v>
      </c>
      <c r="B13" s="19" t="s">
        <v>59</v>
      </c>
      <c r="C13" s="5" t="s">
        <v>62</v>
      </c>
      <c r="D13" s="13">
        <v>14000</v>
      </c>
    </row>
    <row r="14" spans="1:8" s="2" customFormat="1" ht="12.75">
      <c r="A14" s="4" t="s">
        <v>9</v>
      </c>
      <c r="B14" s="19" t="s">
        <v>59</v>
      </c>
      <c r="C14" s="5" t="s">
        <v>63</v>
      </c>
      <c r="D14" s="13">
        <v>5000</v>
      </c>
      <c r="H14" s="15">
        <f>SUM(D9:D15)</f>
        <v>1006420</v>
      </c>
    </row>
    <row r="15" spans="1:4" s="2" customFormat="1" ht="12.75">
      <c r="A15" s="9" t="s">
        <v>10</v>
      </c>
      <c r="B15" s="19" t="s">
        <v>59</v>
      </c>
      <c r="C15" s="5" t="s">
        <v>91</v>
      </c>
      <c r="D15" s="13">
        <v>286000</v>
      </c>
    </row>
    <row r="16" spans="1:4" s="2" customFormat="1" ht="12.75">
      <c r="A16" s="9" t="s">
        <v>11</v>
      </c>
      <c r="B16" s="19" t="s">
        <v>130</v>
      </c>
      <c r="C16" s="5" t="s">
        <v>131</v>
      </c>
      <c r="D16" s="13">
        <v>503769.14</v>
      </c>
    </row>
    <row r="17" spans="1:6" s="2" customFormat="1" ht="12.75">
      <c r="A17" s="4" t="s">
        <v>12</v>
      </c>
      <c r="B17" s="19" t="s">
        <v>97</v>
      </c>
      <c r="C17" s="5" t="s">
        <v>60</v>
      </c>
      <c r="D17" s="13">
        <v>10382941.03</v>
      </c>
      <c r="F17" s="15" t="s">
        <v>34</v>
      </c>
    </row>
    <row r="18" spans="1:4" s="2" customFormat="1" ht="12.75">
      <c r="A18" s="4" t="s">
        <v>13</v>
      </c>
      <c r="B18" s="19" t="s">
        <v>99</v>
      </c>
      <c r="C18" s="5" t="s">
        <v>60</v>
      </c>
      <c r="D18" s="13">
        <v>807223.56</v>
      </c>
    </row>
    <row r="19" spans="1:4" s="2" customFormat="1" ht="12.75">
      <c r="A19" s="9" t="s">
        <v>14</v>
      </c>
      <c r="B19" s="19" t="s">
        <v>100</v>
      </c>
      <c r="C19" s="5" t="s">
        <v>60</v>
      </c>
      <c r="D19" s="13">
        <v>1206378.8</v>
      </c>
    </row>
    <row r="20" spans="1:4" s="2" customFormat="1" ht="12.75">
      <c r="A20" s="4" t="s">
        <v>15</v>
      </c>
      <c r="B20" s="19" t="s">
        <v>101</v>
      </c>
      <c r="C20" s="5" t="s">
        <v>60</v>
      </c>
      <c r="D20" s="13">
        <v>231853.12</v>
      </c>
    </row>
    <row r="21" spans="1:4" s="2" customFormat="1" ht="14.25" customHeight="1">
      <c r="A21" s="4" t="s">
        <v>16</v>
      </c>
      <c r="B21" s="19" t="s">
        <v>102</v>
      </c>
      <c r="C21" s="5" t="s">
        <v>60</v>
      </c>
      <c r="D21" s="13">
        <v>318665.63</v>
      </c>
    </row>
    <row r="22" spans="1:4" s="14" customFormat="1" ht="12.75">
      <c r="A22" s="9" t="s">
        <v>17</v>
      </c>
      <c r="B22" s="19" t="s">
        <v>103</v>
      </c>
      <c r="C22" s="5" t="s">
        <v>60</v>
      </c>
      <c r="D22" s="13">
        <v>290746.32</v>
      </c>
    </row>
    <row r="23" spans="1:4" s="2" customFormat="1" ht="12.75">
      <c r="A23" s="9" t="s">
        <v>18</v>
      </c>
      <c r="B23" s="19" t="s">
        <v>104</v>
      </c>
      <c r="C23" s="5" t="s">
        <v>60</v>
      </c>
      <c r="D23" s="13">
        <v>765718.51</v>
      </c>
    </row>
    <row r="24" spans="1:4" s="2" customFormat="1" ht="12.75">
      <c r="A24" s="4" t="s">
        <v>19</v>
      </c>
      <c r="B24" s="19" t="s">
        <v>105</v>
      </c>
      <c r="C24" s="5" t="s">
        <v>60</v>
      </c>
      <c r="D24" s="13">
        <v>2085922.83</v>
      </c>
    </row>
    <row r="25" spans="1:4" s="2" customFormat="1" ht="12.75">
      <c r="A25" s="4" t="s">
        <v>20</v>
      </c>
      <c r="B25" s="19" t="s">
        <v>106</v>
      </c>
      <c r="C25" s="5" t="s">
        <v>60</v>
      </c>
      <c r="D25" s="13">
        <v>121157.3</v>
      </c>
    </row>
    <row r="26" spans="1:4" s="2" customFormat="1" ht="12.75">
      <c r="A26" s="9" t="s">
        <v>21</v>
      </c>
      <c r="B26" s="19" t="s">
        <v>107</v>
      </c>
      <c r="C26" s="5" t="s">
        <v>60</v>
      </c>
      <c r="D26" s="13">
        <v>178149.28</v>
      </c>
    </row>
    <row r="27" spans="1:4" s="2" customFormat="1" ht="12.75">
      <c r="A27" s="4" t="s">
        <v>22</v>
      </c>
      <c r="B27" s="19" t="s">
        <v>127</v>
      </c>
      <c r="C27" s="5" t="s">
        <v>128</v>
      </c>
      <c r="D27" s="13">
        <v>81646.28</v>
      </c>
    </row>
    <row r="28" spans="1:4" s="2" customFormat="1" ht="12.75">
      <c r="A28" s="4" t="s">
        <v>24</v>
      </c>
      <c r="B28" s="19" t="s">
        <v>127</v>
      </c>
      <c r="C28" s="5" t="s">
        <v>129</v>
      </c>
      <c r="D28" s="13">
        <v>127686.45</v>
      </c>
    </row>
    <row r="29" spans="1:4" s="79" customFormat="1" ht="12.75">
      <c r="A29" s="9" t="s">
        <v>25</v>
      </c>
      <c r="B29" s="19" t="s">
        <v>108</v>
      </c>
      <c r="C29" s="5" t="s">
        <v>60</v>
      </c>
      <c r="D29" s="13">
        <v>62216.73</v>
      </c>
    </row>
    <row r="30" spans="1:4" s="2" customFormat="1" ht="14.25" customHeight="1">
      <c r="A30" s="9" t="s">
        <v>26</v>
      </c>
      <c r="B30" s="19" t="s">
        <v>98</v>
      </c>
      <c r="C30" s="5" t="s">
        <v>60</v>
      </c>
      <c r="D30" s="13">
        <v>118041.12</v>
      </c>
    </row>
    <row r="31" spans="1:4" s="2" customFormat="1" ht="14.25" customHeight="1">
      <c r="A31" s="4" t="s">
        <v>27</v>
      </c>
      <c r="B31" s="19" t="s">
        <v>111</v>
      </c>
      <c r="C31" s="5" t="s">
        <v>112</v>
      </c>
      <c r="D31" s="13">
        <v>1219807.6</v>
      </c>
    </row>
    <row r="32" spans="1:4" s="2" customFormat="1" ht="14.25" customHeight="1">
      <c r="A32" s="4" t="s">
        <v>28</v>
      </c>
      <c r="B32" s="19" t="s">
        <v>96</v>
      </c>
      <c r="C32" s="5" t="s">
        <v>60</v>
      </c>
      <c r="D32" s="13">
        <v>25839.6</v>
      </c>
    </row>
    <row r="33" spans="1:4" s="2" customFormat="1" ht="14.25" customHeight="1">
      <c r="A33" s="9" t="s">
        <v>29</v>
      </c>
      <c r="B33" s="19" t="s">
        <v>95</v>
      </c>
      <c r="C33" s="5" t="s">
        <v>60</v>
      </c>
      <c r="D33" s="13">
        <v>1073896.06</v>
      </c>
    </row>
    <row r="34" spans="1:4" s="2" customFormat="1" ht="14.25" customHeight="1">
      <c r="A34" s="4" t="s">
        <v>30</v>
      </c>
      <c r="B34" s="19" t="s">
        <v>94</v>
      </c>
      <c r="C34" s="5" t="s">
        <v>60</v>
      </c>
      <c r="D34" s="13">
        <v>41358</v>
      </c>
    </row>
    <row r="35" spans="1:4" s="2" customFormat="1" ht="14.25" customHeight="1">
      <c r="A35" s="4" t="s">
        <v>31</v>
      </c>
      <c r="B35" s="19" t="s">
        <v>109</v>
      </c>
      <c r="C35" s="5" t="s">
        <v>110</v>
      </c>
      <c r="D35" s="13">
        <v>204530.5</v>
      </c>
    </row>
    <row r="36" spans="1:4" s="2" customFormat="1" ht="14.25" customHeight="1">
      <c r="A36" s="9" t="s">
        <v>32</v>
      </c>
      <c r="B36" s="19" t="s">
        <v>119</v>
      </c>
      <c r="C36" s="5" t="s">
        <v>60</v>
      </c>
      <c r="D36" s="13">
        <v>938140.8</v>
      </c>
    </row>
    <row r="37" spans="1:4" s="2" customFormat="1" ht="14.25" customHeight="1">
      <c r="A37" s="9" t="s">
        <v>33</v>
      </c>
      <c r="B37" s="19" t="s">
        <v>132</v>
      </c>
      <c r="C37" s="5" t="s">
        <v>133</v>
      </c>
      <c r="D37" s="13">
        <v>22448</v>
      </c>
    </row>
    <row r="38" spans="1:4" s="2" customFormat="1" ht="14.25" customHeight="1">
      <c r="A38" s="4" t="s">
        <v>35</v>
      </c>
      <c r="B38" s="19" t="s">
        <v>132</v>
      </c>
      <c r="C38" s="5" t="s">
        <v>90</v>
      </c>
      <c r="D38" s="13">
        <v>8140</v>
      </c>
    </row>
    <row r="39" spans="1:4" s="2" customFormat="1" ht="14.25" customHeight="1">
      <c r="A39" s="4" t="s">
        <v>36</v>
      </c>
      <c r="B39" s="19" t="s">
        <v>134</v>
      </c>
      <c r="C39" s="5" t="s">
        <v>135</v>
      </c>
      <c r="D39" s="13">
        <v>19537</v>
      </c>
    </row>
    <row r="40" spans="1:4" s="2" customFormat="1" ht="12.75">
      <c r="A40" s="9" t="s">
        <v>37</v>
      </c>
      <c r="B40" s="19" t="s">
        <v>126</v>
      </c>
      <c r="C40" s="5" t="s">
        <v>60</v>
      </c>
      <c r="D40" s="13">
        <v>93212.4</v>
      </c>
    </row>
    <row r="41" spans="1:4" s="2" customFormat="1" ht="12.75">
      <c r="A41" s="4" t="s">
        <v>38</v>
      </c>
      <c r="B41" s="19" t="s">
        <v>141</v>
      </c>
      <c r="C41" s="5" t="s">
        <v>142</v>
      </c>
      <c r="D41" s="13">
        <v>5548</v>
      </c>
    </row>
    <row r="42" spans="1:4" s="2" customFormat="1" ht="12.75">
      <c r="A42" s="4" t="s">
        <v>39</v>
      </c>
      <c r="B42" s="19" t="s">
        <v>136</v>
      </c>
      <c r="C42" s="5" t="s">
        <v>117</v>
      </c>
      <c r="D42" s="13">
        <v>10370</v>
      </c>
    </row>
    <row r="43" spans="1:4" s="2" customFormat="1" ht="12.75">
      <c r="A43" s="9" t="s">
        <v>40</v>
      </c>
      <c r="B43" s="19" t="s">
        <v>54</v>
      </c>
      <c r="C43" s="5" t="s">
        <v>116</v>
      </c>
      <c r="D43" s="13">
        <v>6222</v>
      </c>
    </row>
    <row r="44" spans="1:4" s="2" customFormat="1" ht="12.75">
      <c r="A44" s="4" t="s">
        <v>43</v>
      </c>
      <c r="B44" s="19" t="s">
        <v>54</v>
      </c>
      <c r="C44" s="5" t="s">
        <v>117</v>
      </c>
      <c r="D44" s="13">
        <v>4270</v>
      </c>
    </row>
    <row r="45" spans="1:4" s="2" customFormat="1" ht="12.75">
      <c r="A45" s="4" t="s">
        <v>44</v>
      </c>
      <c r="B45" s="19" t="s">
        <v>118</v>
      </c>
      <c r="C45" s="5" t="s">
        <v>116</v>
      </c>
      <c r="D45" s="13">
        <v>6100</v>
      </c>
    </row>
    <row r="46" spans="1:4" s="2" customFormat="1" ht="12.75">
      <c r="A46" s="9" t="s">
        <v>45</v>
      </c>
      <c r="B46" s="19" t="s">
        <v>118</v>
      </c>
      <c r="C46" s="5" t="s">
        <v>117</v>
      </c>
      <c r="D46" s="13">
        <v>6100</v>
      </c>
    </row>
    <row r="47" spans="1:4" s="2" customFormat="1" ht="12.75">
      <c r="A47" s="4" t="s">
        <v>46</v>
      </c>
      <c r="B47" s="19" t="s">
        <v>41</v>
      </c>
      <c r="C47" s="5" t="s">
        <v>116</v>
      </c>
      <c r="D47" s="13">
        <v>5002</v>
      </c>
    </row>
    <row r="48" spans="1:4" s="2" customFormat="1" ht="25.5">
      <c r="A48" s="4" t="s">
        <v>47</v>
      </c>
      <c r="B48" s="19" t="s">
        <v>115</v>
      </c>
      <c r="C48" s="5" t="s">
        <v>53</v>
      </c>
      <c r="D48" s="13">
        <v>8779.68</v>
      </c>
    </row>
    <row r="49" spans="1:4" s="2" customFormat="1" ht="14.25" customHeight="1">
      <c r="A49" s="9" t="s">
        <v>137</v>
      </c>
      <c r="B49" s="19" t="s">
        <v>57</v>
      </c>
      <c r="C49" s="5" t="s">
        <v>58</v>
      </c>
      <c r="D49" s="13">
        <v>26000</v>
      </c>
    </row>
    <row r="50" spans="1:8" s="2" customFormat="1" ht="14.25" customHeight="1">
      <c r="A50" s="4" t="s">
        <v>138</v>
      </c>
      <c r="B50" s="19" t="s">
        <v>79</v>
      </c>
      <c r="C50" s="5" t="s">
        <v>78</v>
      </c>
      <c r="D50" s="13">
        <v>14640</v>
      </c>
      <c r="F50" s="15">
        <f>SUM(D49:D53)</f>
        <v>62440.01</v>
      </c>
      <c r="H50" s="15">
        <f>SUM(D54,-F50)</f>
        <v>21987837.740000006</v>
      </c>
    </row>
    <row r="51" spans="1:4" s="2" customFormat="1" ht="14.25" customHeight="1">
      <c r="A51" s="4" t="s">
        <v>139</v>
      </c>
      <c r="B51" s="19" t="s">
        <v>82</v>
      </c>
      <c r="C51" s="5" t="s">
        <v>56</v>
      </c>
      <c r="D51" s="13">
        <v>4500.01</v>
      </c>
    </row>
    <row r="52" spans="1:4" s="2" customFormat="1" ht="14.25" customHeight="1">
      <c r="A52" s="9" t="s">
        <v>140</v>
      </c>
      <c r="B52" s="19" t="s">
        <v>87</v>
      </c>
      <c r="C52" s="5" t="s">
        <v>88</v>
      </c>
      <c r="D52" s="13">
        <v>8000</v>
      </c>
    </row>
    <row r="53" spans="1:4" s="2" customFormat="1" ht="14.25" customHeight="1">
      <c r="A53" s="4" t="s">
        <v>143</v>
      </c>
      <c r="B53" s="19" t="s">
        <v>86</v>
      </c>
      <c r="C53" s="5" t="s">
        <v>85</v>
      </c>
      <c r="D53" s="13">
        <v>9300</v>
      </c>
    </row>
    <row r="54" spans="1:4" s="2" customFormat="1" ht="14.25" customHeight="1">
      <c r="A54" s="16" t="s">
        <v>34</v>
      </c>
      <c r="B54" s="14"/>
      <c r="C54" s="29"/>
      <c r="D54" s="30">
        <f>SUM(D9:D53)</f>
        <v>22050277.750000007</v>
      </c>
    </row>
    <row r="55" spans="1:4" s="2" customFormat="1" ht="14.25" customHeight="1">
      <c r="A55" s="16"/>
      <c r="B55" s="31"/>
      <c r="C55" s="80">
        <v>71</v>
      </c>
      <c r="D55" s="14"/>
    </row>
    <row r="56" spans="1:8" s="2" customFormat="1" ht="14.25" customHeight="1">
      <c r="A56" s="16" t="s">
        <v>34</v>
      </c>
      <c r="B56" s="32"/>
      <c r="C56" s="33"/>
      <c r="D56" s="33"/>
      <c r="F56" s="15">
        <f>SUM(D54,-D76)</f>
        <v>21196569.42000001</v>
      </c>
      <c r="H56" s="15">
        <f>SUM(H50,-H73)</f>
        <v>21149800.260000005</v>
      </c>
    </row>
    <row r="57" spans="1:4" s="6" customFormat="1" ht="15.75" customHeight="1">
      <c r="A57" s="114" t="s">
        <v>50</v>
      </c>
      <c r="B57" s="115"/>
      <c r="C57" s="115"/>
      <c r="D57" s="115"/>
    </row>
    <row r="58" spans="1:4" s="6" customFormat="1" ht="12.75" customHeight="1" thickBot="1">
      <c r="A58" s="8"/>
      <c r="B58" s="34"/>
      <c r="C58" s="35"/>
      <c r="D58" s="35"/>
    </row>
    <row r="59" spans="1:4" s="3" customFormat="1" ht="13.5" thickBot="1">
      <c r="A59" s="10" t="s">
        <v>3</v>
      </c>
      <c r="B59" s="17" t="s">
        <v>4</v>
      </c>
      <c r="C59" s="17" t="s">
        <v>5</v>
      </c>
      <c r="D59" s="27" t="s">
        <v>6</v>
      </c>
    </row>
    <row r="60" spans="1:4" s="14" customFormat="1" ht="12.75">
      <c r="A60" s="4" t="s">
        <v>0</v>
      </c>
      <c r="B60" s="19" t="s">
        <v>59</v>
      </c>
      <c r="C60" s="5" t="s">
        <v>60</v>
      </c>
      <c r="D60" s="13">
        <v>264923.02</v>
      </c>
    </row>
    <row r="61" spans="1:8" s="2" customFormat="1" ht="12.75">
      <c r="A61" s="4" t="s">
        <v>1</v>
      </c>
      <c r="B61" s="19" t="s">
        <v>59</v>
      </c>
      <c r="C61" s="5" t="s">
        <v>62</v>
      </c>
      <c r="D61" s="13">
        <v>28000</v>
      </c>
      <c r="H61" s="15">
        <f>SUM(D60:D61)</f>
        <v>292923.02</v>
      </c>
    </row>
    <row r="62" spans="1:8" s="2" customFormat="1" ht="12.75">
      <c r="A62" s="9" t="s">
        <v>2</v>
      </c>
      <c r="B62" s="19" t="s">
        <v>65</v>
      </c>
      <c r="C62" s="77" t="s">
        <v>92</v>
      </c>
      <c r="D62" s="78">
        <v>6815.99</v>
      </c>
      <c r="H62" s="15">
        <f>SUM(H14-H61)</f>
        <v>713496.98</v>
      </c>
    </row>
    <row r="63" spans="1:4" s="2" customFormat="1" ht="12.75">
      <c r="A63" s="4" t="s">
        <v>7</v>
      </c>
      <c r="B63" s="18" t="s">
        <v>66</v>
      </c>
      <c r="C63" s="77" t="s">
        <v>93</v>
      </c>
      <c r="D63" s="13">
        <v>7229.96</v>
      </c>
    </row>
    <row r="64" spans="1:6" s="2" customFormat="1" ht="12.75">
      <c r="A64" s="4" t="s">
        <v>8</v>
      </c>
      <c r="B64" s="18" t="s">
        <v>120</v>
      </c>
      <c r="C64" s="5" t="s">
        <v>121</v>
      </c>
      <c r="D64" s="13">
        <v>380135.89</v>
      </c>
      <c r="F64" s="15"/>
    </row>
    <row r="65" spans="1:4" s="2" customFormat="1" ht="12.75">
      <c r="A65" s="9" t="s">
        <v>9</v>
      </c>
      <c r="B65" s="18" t="s">
        <v>67</v>
      </c>
      <c r="C65" s="5" t="s">
        <v>61</v>
      </c>
      <c r="D65" s="13">
        <v>16212</v>
      </c>
    </row>
    <row r="66" spans="1:4" s="2" customFormat="1" ht="12.75">
      <c r="A66" s="4" t="s">
        <v>10</v>
      </c>
      <c r="B66" s="19" t="s">
        <v>113</v>
      </c>
      <c r="C66" s="5" t="s">
        <v>68</v>
      </c>
      <c r="D66" s="13">
        <v>72163</v>
      </c>
    </row>
    <row r="67" spans="1:4" s="2" customFormat="1" ht="12.75">
      <c r="A67" s="4" t="s">
        <v>11</v>
      </c>
      <c r="B67" s="19" t="s">
        <v>113</v>
      </c>
      <c r="C67" s="5" t="s">
        <v>114</v>
      </c>
      <c r="D67" s="13">
        <v>39576.8</v>
      </c>
    </row>
    <row r="68" spans="1:4" s="2" customFormat="1" ht="12.75">
      <c r="A68" s="9" t="s">
        <v>12</v>
      </c>
      <c r="B68" s="18" t="s">
        <v>122</v>
      </c>
      <c r="C68" s="5" t="s">
        <v>53</v>
      </c>
      <c r="D68" s="13">
        <v>4078</v>
      </c>
    </row>
    <row r="69" spans="1:4" s="2" customFormat="1" ht="12.75">
      <c r="A69" s="4" t="s">
        <v>13</v>
      </c>
      <c r="B69" s="18" t="s">
        <v>123</v>
      </c>
      <c r="C69" s="5" t="s">
        <v>53</v>
      </c>
      <c r="D69" s="13">
        <v>5926.01</v>
      </c>
    </row>
    <row r="70" spans="1:4" s="2" customFormat="1" ht="12.75">
      <c r="A70" s="4" t="s">
        <v>14</v>
      </c>
      <c r="B70" s="18" t="s">
        <v>124</v>
      </c>
      <c r="C70" s="5" t="s">
        <v>53</v>
      </c>
      <c r="D70" s="13">
        <v>5237.57</v>
      </c>
    </row>
    <row r="71" spans="1:4" s="2" customFormat="1" ht="12.75">
      <c r="A71" s="9" t="s">
        <v>15</v>
      </c>
      <c r="B71" s="18" t="s">
        <v>125</v>
      </c>
      <c r="C71" s="5" t="s">
        <v>53</v>
      </c>
      <c r="D71" s="13">
        <v>7739.24</v>
      </c>
    </row>
    <row r="72" spans="1:4" s="2" customFormat="1" ht="12.75" customHeight="1">
      <c r="A72" s="4" t="s">
        <v>16</v>
      </c>
      <c r="B72" s="18" t="s">
        <v>80</v>
      </c>
      <c r="C72" s="5" t="s">
        <v>81</v>
      </c>
      <c r="D72" s="13">
        <v>6471.2</v>
      </c>
    </row>
    <row r="73" spans="1:9" s="2" customFormat="1" ht="12.75">
      <c r="A73" s="4" t="s">
        <v>17</v>
      </c>
      <c r="B73" s="18" t="s">
        <v>55</v>
      </c>
      <c r="C73" s="5" t="s">
        <v>83</v>
      </c>
      <c r="D73" s="13">
        <v>3999.16</v>
      </c>
      <c r="F73" s="15">
        <f>SUM(D72:D75)</f>
        <v>15670.85</v>
      </c>
      <c r="H73" s="15">
        <f>SUM(D76,-F73)</f>
        <v>838037.4800000001</v>
      </c>
      <c r="I73" s="15">
        <f>SUM(D72:D74)</f>
        <v>14270.85</v>
      </c>
    </row>
    <row r="74" spans="1:4" s="2" customFormat="1" ht="12.75">
      <c r="A74" s="9" t="s">
        <v>18</v>
      </c>
      <c r="B74" s="19" t="s">
        <v>42</v>
      </c>
      <c r="C74" s="5" t="s">
        <v>83</v>
      </c>
      <c r="D74" s="13">
        <v>3800.49</v>
      </c>
    </row>
    <row r="75" spans="1:9" s="2" customFormat="1" ht="12.75">
      <c r="A75" s="4" t="s">
        <v>19</v>
      </c>
      <c r="B75" s="18" t="s">
        <v>41</v>
      </c>
      <c r="C75" s="5" t="s">
        <v>83</v>
      </c>
      <c r="D75" s="13">
        <v>1400</v>
      </c>
      <c r="I75" s="15">
        <f>SUM(D74:D75)</f>
        <v>5200.49</v>
      </c>
    </row>
    <row r="76" ht="12.75">
      <c r="D76" s="30">
        <f>SUM(D60:D75)</f>
        <v>853708.3300000001</v>
      </c>
    </row>
    <row r="78" ht="12.75">
      <c r="D78" s="30" t="s">
        <v>34</v>
      </c>
    </row>
    <row r="80" ht="12.75">
      <c r="D80" s="36" t="s">
        <v>34</v>
      </c>
    </row>
    <row r="83" ht="12.75">
      <c r="B83" s="20" t="s">
        <v>34</v>
      </c>
    </row>
    <row r="104" ht="15.75">
      <c r="D104" s="28" t="s">
        <v>34</v>
      </c>
    </row>
    <row r="110" ht="15.75">
      <c r="D110" s="28" t="s">
        <v>34</v>
      </c>
    </row>
    <row r="114" ht="12.75">
      <c r="C114" s="81">
        <v>72</v>
      </c>
    </row>
    <row r="117" ht="12.75">
      <c r="D117" s="37" t="s">
        <v>34</v>
      </c>
    </row>
  </sheetData>
  <sheetProtection/>
  <mergeCells count="5">
    <mergeCell ref="A57:D57"/>
    <mergeCell ref="B3:D3"/>
    <mergeCell ref="A2:D2"/>
    <mergeCell ref="A4:D4"/>
    <mergeCell ref="A6:D6"/>
  </mergeCells>
  <printOptions/>
  <pageMargins left="0.75" right="0.75" top="1" bottom="1" header="0.5" footer="0.5"/>
  <pageSetup orientation="portrait" paperSize="9" scale="93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2012-03-29T12:35:17Z</cp:lastPrinted>
  <dcterms:created xsi:type="dcterms:W3CDTF">2004-11-16T20:33:15Z</dcterms:created>
  <dcterms:modified xsi:type="dcterms:W3CDTF">2012-03-29T12:35:34Z</dcterms:modified>
  <cp:category/>
  <cp:version/>
  <cp:contentType/>
  <cp:contentStatus/>
</cp:coreProperties>
</file>