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9320" windowHeight="9915" activeTab="0"/>
  </bookViews>
  <sheets>
    <sheet name="Kalkulator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<sst xmlns="http://schemas.openxmlformats.org/spreadsheetml/2006/main" count="149" uniqueCount="149">
  <si>
    <t>WIBOR</t>
  </si>
  <si>
    <t>Razem</t>
  </si>
  <si>
    <t>Marża</t>
  </si>
  <si>
    <t>Gdy termin spłaty w dzień wolny - nastepny roboczy</t>
  </si>
  <si>
    <t>faktyczna ilość dni w m-cu i roku</t>
  </si>
  <si>
    <t>Baza</t>
  </si>
  <si>
    <t xml:space="preserve">Data                            </t>
  </si>
  <si>
    <t>Stan zadłużenia</t>
  </si>
  <si>
    <t>Rata kapitałowa w PLN - Rk</t>
  </si>
  <si>
    <t>Odsetki - O</t>
  </si>
  <si>
    <t>RAZEM</t>
  </si>
  <si>
    <t>Ilość dni w okresie</t>
  </si>
  <si>
    <t>Odsetki płatne do 7 nastepnego m-ca</t>
  </si>
  <si>
    <t>31.01.2015</t>
  </si>
  <si>
    <t>28.02.2015</t>
  </si>
  <si>
    <t>31.03.2015</t>
  </si>
  <si>
    <t>30.04.2015</t>
  </si>
  <si>
    <t>31.05.2015</t>
  </si>
  <si>
    <t>30.06.2015</t>
  </si>
  <si>
    <t>31.07.2015</t>
  </si>
  <si>
    <t>31.08.2015</t>
  </si>
  <si>
    <t>30.09.2015</t>
  </si>
  <si>
    <t>31.10.2015</t>
  </si>
  <si>
    <t>30.11.2015</t>
  </si>
  <si>
    <t>31.12.2015</t>
  </si>
  <si>
    <t>31.01.2016</t>
  </si>
  <si>
    <t>31.03.2016</t>
  </si>
  <si>
    <t>30.04.2016</t>
  </si>
  <si>
    <t>31.05.2016</t>
  </si>
  <si>
    <t>30.06.2016</t>
  </si>
  <si>
    <t>31.07.2016</t>
  </si>
  <si>
    <t>31.08.2016</t>
  </si>
  <si>
    <t>30.09.2016</t>
  </si>
  <si>
    <t>31.10.2016</t>
  </si>
  <si>
    <t>30.11.2016</t>
  </si>
  <si>
    <t>31.12.2016</t>
  </si>
  <si>
    <t>31.01.2017</t>
  </si>
  <si>
    <t>28.02.2017</t>
  </si>
  <si>
    <t>31.03.2017</t>
  </si>
  <si>
    <t>30.04.2017</t>
  </si>
  <si>
    <t>31.05.2017</t>
  </si>
  <si>
    <t>30.06.2017</t>
  </si>
  <si>
    <t>31.07.2017</t>
  </si>
  <si>
    <t>31.08.2017</t>
  </si>
  <si>
    <t>30.09.2017</t>
  </si>
  <si>
    <t>31.10.2017</t>
  </si>
  <si>
    <t>30.11.2017</t>
  </si>
  <si>
    <t>31.12.2017</t>
  </si>
  <si>
    <t>31.01.2018</t>
  </si>
  <si>
    <t>28.02.2018</t>
  </si>
  <si>
    <t>31.03.2018</t>
  </si>
  <si>
    <t>30.04.2018</t>
  </si>
  <si>
    <t>31.05.2018</t>
  </si>
  <si>
    <t>30.06.2018</t>
  </si>
  <si>
    <t>31.07.2018</t>
  </si>
  <si>
    <t>31.08.2018</t>
  </si>
  <si>
    <t>30.09.2018</t>
  </si>
  <si>
    <t>31.10.2018</t>
  </si>
  <si>
    <t>30.11.2018</t>
  </si>
  <si>
    <t>31.12.2018</t>
  </si>
  <si>
    <t>31.01.2019</t>
  </si>
  <si>
    <t>28.02.2019</t>
  </si>
  <si>
    <t>31.03.2019</t>
  </si>
  <si>
    <t>30.04.2019</t>
  </si>
  <si>
    <t>31.05.2019</t>
  </si>
  <si>
    <t>30.06.2019</t>
  </si>
  <si>
    <t>31.07.2019</t>
  </si>
  <si>
    <t>31.08.2019</t>
  </si>
  <si>
    <t>30.09.2019</t>
  </si>
  <si>
    <t>31.10.2019</t>
  </si>
  <si>
    <t>30.11.2019</t>
  </si>
  <si>
    <t>31.12.2019</t>
  </si>
  <si>
    <t>30.03.2015</t>
  </si>
  <si>
    <t>29.06.2015</t>
  </si>
  <si>
    <t>29.09.2015</t>
  </si>
  <si>
    <t>30.12.2014</t>
  </si>
  <si>
    <t>30.12.2015</t>
  </si>
  <si>
    <t>30.03.2016</t>
  </si>
  <si>
    <t>29.06.2016</t>
  </si>
  <si>
    <t>29.09.2016</t>
  </si>
  <si>
    <t>30.12.2016</t>
  </si>
  <si>
    <t>30.03.2017</t>
  </si>
  <si>
    <t>29.06.2017</t>
  </si>
  <si>
    <t>29.09.2017</t>
  </si>
  <si>
    <t>30.12.2017</t>
  </si>
  <si>
    <t>30.03.2018</t>
  </si>
  <si>
    <t>29.06.2018</t>
  </si>
  <si>
    <t>29.09.2018</t>
  </si>
  <si>
    <t>30.12.2018</t>
  </si>
  <si>
    <t>30.03.2019</t>
  </si>
  <si>
    <t>29.06.2019</t>
  </si>
  <si>
    <t>29.09.2019</t>
  </si>
  <si>
    <t>30.12.2019</t>
  </si>
  <si>
    <t>31.01.2020</t>
  </si>
  <si>
    <t>30.03.2020</t>
  </si>
  <si>
    <t>31.03.2020</t>
  </si>
  <si>
    <t>Uruchomienie środków: 29.12.2011 r.</t>
  </si>
  <si>
    <t>29.02.2016</t>
  </si>
  <si>
    <t>29.02.2020</t>
  </si>
  <si>
    <t>31.12.2011</t>
  </si>
  <si>
    <t>31.01.2012</t>
  </si>
  <si>
    <t>29.02.2012</t>
  </si>
  <si>
    <t>30.03.2012</t>
  </si>
  <si>
    <t>31.03.2012</t>
  </si>
  <si>
    <t>30.04.2012</t>
  </si>
  <si>
    <t>31.05.2012</t>
  </si>
  <si>
    <t>29.06.2012</t>
  </si>
  <si>
    <t>30.06.2012</t>
  </si>
  <si>
    <t>31.07.2012</t>
  </si>
  <si>
    <t>31.08.2012</t>
  </si>
  <si>
    <t>29.09.2012</t>
  </si>
  <si>
    <t>30.09.2012</t>
  </si>
  <si>
    <t>31.10.2012</t>
  </si>
  <si>
    <t>30.11.2012</t>
  </si>
  <si>
    <t>30.12.2012</t>
  </si>
  <si>
    <t>31.12.2012</t>
  </si>
  <si>
    <t>31.01.2013</t>
  </si>
  <si>
    <t>28.02.2013</t>
  </si>
  <si>
    <t>30.03.2013</t>
  </si>
  <si>
    <t>31.03.2013</t>
  </si>
  <si>
    <t>30.04.2013</t>
  </si>
  <si>
    <t>31.05.2013</t>
  </si>
  <si>
    <t>29.06.2013</t>
  </si>
  <si>
    <t>30.06.2013</t>
  </si>
  <si>
    <t>31.07.2013</t>
  </si>
  <si>
    <t>31.08.2013</t>
  </si>
  <si>
    <t>29.09.2013</t>
  </si>
  <si>
    <t>30.09.2013</t>
  </si>
  <si>
    <t>31.10.2013</t>
  </si>
  <si>
    <t>30.11.2013</t>
  </si>
  <si>
    <t>30.12.2013</t>
  </si>
  <si>
    <t>31.12.2013</t>
  </si>
  <si>
    <t>31.01.2014</t>
  </si>
  <si>
    <t>28.02.2014</t>
  </si>
  <si>
    <t>30.03.2014</t>
  </si>
  <si>
    <t>31.03.2014</t>
  </si>
  <si>
    <t>30.04.2014</t>
  </si>
  <si>
    <t>31.05.2014</t>
  </si>
  <si>
    <t>29.06.2014</t>
  </si>
  <si>
    <t>30.06.2014</t>
  </si>
  <si>
    <t>31.07.2014</t>
  </si>
  <si>
    <t>31.08.2014</t>
  </si>
  <si>
    <t>29.09.2014</t>
  </si>
  <si>
    <t>30.09.2014</t>
  </si>
  <si>
    <t>31.10.2014</t>
  </si>
  <si>
    <t>30.11.2014</t>
  </si>
  <si>
    <t>31.12.2014</t>
  </si>
  <si>
    <t>Rata spłaty w ostatnim dniu kwartału</t>
  </si>
  <si>
    <t>30.12.2011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</si>
</sst>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yy;@"/>
  </numFmts>
  <fonts count="12">
    <font>
      <sz val="10"/>
      <name val="Arial"/>
      <family val="0"/>
    </font>
    <font>
      <b/>
      <sz val="10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3" fillId="0" borderId="1" xfId="0" applyNumberFormat="1" applyFont="1" applyFill="1" applyBorder="1" applyAlignment="1">
      <alignment horizontal="center" wrapText="1"/>
    </xf>
    <xf numFmtId="1" fontId="5" fillId="0" borderId="1" xfId="0" applyNumberFormat="1" applyFont="1" applyBorder="1" applyAlignment="1">
      <alignment horizontal="center"/>
    </xf>
    <xf numFmtId="4" fontId="9" fillId="0" borderId="0" xfId="0" applyNumberFormat="1" applyFont="1" applyAlignment="1">
      <alignment/>
    </xf>
    <xf numFmtId="0" fontId="4" fillId="0" borderId="0" xfId="0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3" fontId="1" fillId="0" borderId="0" xfId="0" applyNumberFormat="1" applyFont="1" applyAlignment="1">
      <alignment/>
    </xf>
    <xf numFmtId="0" fontId="11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" fontId="2" fillId="0" borderId="3" xfId="0" applyNumberFormat="1" applyFont="1" applyFill="1" applyBorder="1" applyAlignment="1">
      <alignment horizontal="center" wrapText="1"/>
    </xf>
    <xf numFmtId="4" fontId="2" fillId="0" borderId="4" xfId="0" applyNumberFormat="1" applyFont="1" applyFill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1" fontId="0" fillId="0" borderId="4" xfId="0" applyNumberFormat="1" applyBorder="1" applyAlignment="1">
      <alignment horizontal="center" wrapText="1"/>
    </xf>
    <xf numFmtId="1" fontId="0" fillId="0" borderId="5" xfId="0" applyNumberFormat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tabSelected="1" zoomScale="129" zoomScaleNormal="129" workbookViewId="0" topLeftCell="A1">
      <selection activeCell="D2" sqref="D2"/>
    </sheetView>
  </sheetViews>
  <sheetFormatPr defaultColWidth="9.140625" defaultRowHeight="12.75"/>
  <cols>
    <col min="2" max="2" width="15.28125" style="0" customWidth="1"/>
    <col min="3" max="3" width="15.421875" style="0" customWidth="1"/>
    <col min="4" max="4" width="11.140625" style="0" customWidth="1"/>
    <col min="5" max="5" width="13.421875" style="3" bestFit="1" customWidth="1"/>
    <col min="6" max="6" width="10.140625" style="13" customWidth="1"/>
    <col min="7" max="7" width="10.8515625" style="0" bestFit="1" customWidth="1"/>
    <col min="10" max="11" width="11.7109375" style="0" bestFit="1" customWidth="1"/>
  </cols>
  <sheetData>
    <row r="1" spans="1:9" ht="12.75">
      <c r="A1" s="45" t="s">
        <v>147</v>
      </c>
      <c r="B1" s="45"/>
      <c r="C1" s="45"/>
      <c r="D1" s="1">
        <v>4.73</v>
      </c>
      <c r="E1" s="1"/>
      <c r="F1" s="12"/>
      <c r="G1" s="2" t="s">
        <v>0</v>
      </c>
      <c r="H1" s="26" t="s">
        <v>1</v>
      </c>
      <c r="I1" s="1">
        <f>D1+D2</f>
        <v>4.73</v>
      </c>
    </row>
    <row r="2" spans="1:9" ht="12.75">
      <c r="A2" s="45" t="s">
        <v>12</v>
      </c>
      <c r="B2" s="45"/>
      <c r="C2" s="45"/>
      <c r="D2" s="1"/>
      <c r="E2" s="1"/>
      <c r="F2" s="12"/>
      <c r="G2" s="2" t="s">
        <v>2</v>
      </c>
      <c r="I2" s="3"/>
    </row>
    <row r="3" spans="1:9" ht="12.75">
      <c r="A3" s="46" t="s">
        <v>3</v>
      </c>
      <c r="B3" s="46"/>
      <c r="C3" s="46"/>
      <c r="D3" s="46"/>
      <c r="E3" s="1"/>
      <c r="F3" s="12"/>
      <c r="G3" s="2"/>
      <c r="I3" s="3"/>
    </row>
    <row r="4" spans="1:9" ht="12.75">
      <c r="A4" s="45"/>
      <c r="B4" s="45"/>
      <c r="C4" s="45"/>
      <c r="D4" s="3" t="s">
        <v>4</v>
      </c>
      <c r="G4" s="2" t="s">
        <v>5</v>
      </c>
      <c r="I4" s="25">
        <v>365</v>
      </c>
    </row>
    <row r="5" spans="1:9" ht="12.75">
      <c r="A5" s="24" t="s">
        <v>96</v>
      </c>
      <c r="B5" s="4"/>
      <c r="C5" s="5"/>
      <c r="D5" s="5"/>
      <c r="E5" s="5"/>
      <c r="F5" s="14"/>
      <c r="G5" s="6"/>
      <c r="H5" s="6"/>
      <c r="I5" s="5"/>
    </row>
    <row r="6" spans="2:9" ht="12.75" customHeight="1">
      <c r="B6" s="42" t="s">
        <v>6</v>
      </c>
      <c r="C6" s="43" t="s">
        <v>7</v>
      </c>
      <c r="D6" s="43" t="s">
        <v>8</v>
      </c>
      <c r="E6" s="36" t="s">
        <v>9</v>
      </c>
      <c r="F6" s="39" t="s">
        <v>11</v>
      </c>
      <c r="G6" s="31"/>
      <c r="H6" s="32"/>
      <c r="I6" s="33"/>
    </row>
    <row r="7" spans="2:9" ht="12.75" customHeight="1">
      <c r="B7" s="42"/>
      <c r="C7" s="44"/>
      <c r="D7" s="43"/>
      <c r="E7" s="37"/>
      <c r="F7" s="40"/>
      <c r="G7" s="31"/>
      <c r="H7" s="32"/>
      <c r="I7" s="34"/>
    </row>
    <row r="8" spans="2:9" ht="12.75" customHeight="1">
      <c r="B8" s="42"/>
      <c r="C8" s="44"/>
      <c r="D8" s="43"/>
      <c r="E8" s="37"/>
      <c r="F8" s="40"/>
      <c r="G8" s="31"/>
      <c r="H8" s="32"/>
      <c r="I8" s="34"/>
    </row>
    <row r="9" spans="2:9" ht="12.75" customHeight="1">
      <c r="B9" s="42"/>
      <c r="C9" s="44"/>
      <c r="D9" s="43"/>
      <c r="E9" s="38"/>
      <c r="F9" s="41"/>
      <c r="G9" s="31"/>
      <c r="H9" s="32"/>
      <c r="I9" s="34"/>
    </row>
    <row r="10" spans="2:9" ht="13.5" customHeight="1">
      <c r="B10" s="9" t="s">
        <v>148</v>
      </c>
      <c r="C10" s="8">
        <v>2909985</v>
      </c>
      <c r="D10" s="7">
        <v>0</v>
      </c>
      <c r="E10" s="35">
        <f>C10*F10*$I$1%/$I$4</f>
        <v>754.2043315068494</v>
      </c>
      <c r="F10" s="15">
        <v>2</v>
      </c>
      <c r="G10" s="29"/>
      <c r="H10" s="27"/>
      <c r="I10" s="28"/>
    </row>
    <row r="11" spans="2:11" ht="12.75" customHeight="1">
      <c r="B11" s="9" t="s">
        <v>99</v>
      </c>
      <c r="C11" s="8">
        <v>2909985</v>
      </c>
      <c r="D11" s="7">
        <v>0</v>
      </c>
      <c r="E11" s="35">
        <f>C11*F11*$I$1%/$I$4</f>
        <v>377.1021657534247</v>
      </c>
      <c r="F11" s="15">
        <v>1</v>
      </c>
      <c r="G11" s="29"/>
      <c r="H11" s="27"/>
      <c r="I11" s="28"/>
      <c r="J11" s="3"/>
      <c r="K11" s="3"/>
    </row>
    <row r="12" spans="2:9" ht="16.5" customHeight="1">
      <c r="B12" s="9" t="s">
        <v>100</v>
      </c>
      <c r="C12" s="8">
        <v>2909985</v>
      </c>
      <c r="D12" s="7">
        <v>0</v>
      </c>
      <c r="E12" s="35">
        <f>C12*F12*$I$1%/$I$4</f>
        <v>11690.167138356164</v>
      </c>
      <c r="F12" s="15">
        <v>31</v>
      </c>
      <c r="G12" s="29"/>
      <c r="H12" s="27"/>
      <c r="I12" s="28"/>
    </row>
    <row r="13" spans="2:9" ht="18" customHeight="1">
      <c r="B13" s="9" t="s">
        <v>101</v>
      </c>
      <c r="C13" s="8">
        <v>2909985</v>
      </c>
      <c r="D13" s="7">
        <v>0</v>
      </c>
      <c r="E13" s="35">
        <f aca="true" t="shared" si="0" ref="E13:E60">C13*F13*$I$1%/$I$4</f>
        <v>10935.962806849315</v>
      </c>
      <c r="F13" s="15">
        <v>29</v>
      </c>
      <c r="G13" s="29"/>
      <c r="H13" s="27"/>
      <c r="I13" s="28"/>
    </row>
    <row r="14" spans="2:9" ht="13.5" customHeight="1">
      <c r="B14" s="9" t="s">
        <v>102</v>
      </c>
      <c r="C14" s="8">
        <v>2909985</v>
      </c>
      <c r="D14" s="7">
        <v>0</v>
      </c>
      <c r="E14" s="35">
        <f t="shared" si="0"/>
        <v>11313.06497260274</v>
      </c>
      <c r="F14" s="15">
        <v>30</v>
      </c>
      <c r="G14" s="29"/>
      <c r="H14" s="27"/>
      <c r="I14" s="28"/>
    </row>
    <row r="15" spans="2:10" ht="14.25" customHeight="1">
      <c r="B15" s="9" t="s">
        <v>103</v>
      </c>
      <c r="C15" s="8">
        <f>C14-D15</f>
        <v>2834985</v>
      </c>
      <c r="D15" s="7">
        <v>75000</v>
      </c>
      <c r="E15" s="35">
        <f>C15*F15*$I$1%/$I$4</f>
        <v>367.3829876712329</v>
      </c>
      <c r="F15" s="15">
        <v>1</v>
      </c>
      <c r="G15" s="29"/>
      <c r="H15" s="27"/>
      <c r="I15" s="28"/>
      <c r="J15" s="3"/>
    </row>
    <row r="16" spans="2:9" ht="16.5" customHeight="1">
      <c r="B16" s="9" t="s">
        <v>104</v>
      </c>
      <c r="C16" s="8">
        <f aca="true" t="shared" si="1" ref="C16:C79">C15-D16</f>
        <v>2834985</v>
      </c>
      <c r="D16" s="7">
        <v>0</v>
      </c>
      <c r="E16" s="35">
        <f t="shared" si="0"/>
        <v>11021.489630136986</v>
      </c>
      <c r="F16" s="15">
        <v>30</v>
      </c>
      <c r="G16" s="29"/>
      <c r="H16" s="27"/>
      <c r="I16" s="28"/>
    </row>
    <row r="17" spans="2:9" ht="14.25" customHeight="1">
      <c r="B17" s="9" t="s">
        <v>105</v>
      </c>
      <c r="C17" s="8">
        <f t="shared" si="1"/>
        <v>2834985</v>
      </c>
      <c r="D17" s="7">
        <v>0</v>
      </c>
      <c r="E17" s="35">
        <f t="shared" si="0"/>
        <v>11388.87261780822</v>
      </c>
      <c r="F17" s="15">
        <v>31</v>
      </c>
      <c r="G17" s="29"/>
      <c r="H17" s="27"/>
      <c r="I17" s="28"/>
    </row>
    <row r="18" spans="2:9" ht="14.25" customHeight="1">
      <c r="B18" s="9" t="s">
        <v>106</v>
      </c>
      <c r="C18" s="8">
        <f t="shared" si="1"/>
        <v>2834985</v>
      </c>
      <c r="D18" s="7">
        <v>0</v>
      </c>
      <c r="E18" s="35">
        <f t="shared" si="0"/>
        <v>10654.106642465755</v>
      </c>
      <c r="F18" s="15">
        <v>29</v>
      </c>
      <c r="G18" s="29"/>
      <c r="H18" s="27"/>
      <c r="I18" s="28"/>
    </row>
    <row r="19" spans="2:10" ht="14.25" customHeight="1">
      <c r="B19" s="9" t="s">
        <v>107</v>
      </c>
      <c r="C19" s="8">
        <f t="shared" si="1"/>
        <v>2759985</v>
      </c>
      <c r="D19" s="7">
        <v>75000</v>
      </c>
      <c r="E19" s="35">
        <f t="shared" si="0"/>
        <v>357.6638095890411</v>
      </c>
      <c r="F19" s="15">
        <v>1</v>
      </c>
      <c r="G19" s="29"/>
      <c r="H19" s="27"/>
      <c r="I19" s="28"/>
      <c r="J19" s="17"/>
    </row>
    <row r="20" spans="2:9" ht="14.25" customHeight="1">
      <c r="B20" s="9" t="s">
        <v>108</v>
      </c>
      <c r="C20" s="8">
        <f t="shared" si="1"/>
        <v>2759985</v>
      </c>
      <c r="D20" s="7">
        <v>0</v>
      </c>
      <c r="E20" s="35">
        <f t="shared" si="0"/>
        <v>11087.578097260273</v>
      </c>
      <c r="F20" s="15">
        <v>31</v>
      </c>
      <c r="G20" s="29"/>
      <c r="H20" s="27"/>
      <c r="I20" s="28"/>
    </row>
    <row r="21" spans="2:9" ht="12.75" customHeight="1">
      <c r="B21" s="9" t="s">
        <v>109</v>
      </c>
      <c r="C21" s="8">
        <f t="shared" si="1"/>
        <v>2759985</v>
      </c>
      <c r="D21" s="7">
        <v>0</v>
      </c>
      <c r="E21" s="35">
        <f t="shared" si="0"/>
        <v>11087.578097260273</v>
      </c>
      <c r="F21" s="15">
        <v>31</v>
      </c>
      <c r="G21" s="29"/>
      <c r="H21" s="27"/>
      <c r="I21" s="28"/>
    </row>
    <row r="22" spans="2:9" ht="12.75" customHeight="1">
      <c r="B22" s="9" t="s">
        <v>110</v>
      </c>
      <c r="C22" s="8">
        <f t="shared" si="1"/>
        <v>2759985</v>
      </c>
      <c r="D22" s="7">
        <v>0</v>
      </c>
      <c r="E22" s="35">
        <f t="shared" si="0"/>
        <v>10372.250478082193</v>
      </c>
      <c r="F22" s="15">
        <v>29</v>
      </c>
      <c r="G22" s="29"/>
      <c r="H22" s="27"/>
      <c r="I22" s="28"/>
    </row>
    <row r="23" spans="2:10" ht="12.75" customHeight="1">
      <c r="B23" s="9" t="s">
        <v>111</v>
      </c>
      <c r="C23" s="8">
        <f t="shared" si="1"/>
        <v>2684985</v>
      </c>
      <c r="D23" s="7">
        <v>75000</v>
      </c>
      <c r="E23" s="35">
        <f t="shared" si="0"/>
        <v>347.9446315068493</v>
      </c>
      <c r="F23" s="15">
        <v>1</v>
      </c>
      <c r="G23" s="29"/>
      <c r="H23" s="27"/>
      <c r="I23" s="28"/>
      <c r="J23" s="17"/>
    </row>
    <row r="24" spans="2:9" ht="15.75" customHeight="1">
      <c r="B24" s="9" t="s">
        <v>112</v>
      </c>
      <c r="C24" s="8">
        <f t="shared" si="1"/>
        <v>2684985</v>
      </c>
      <c r="D24" s="7">
        <v>0</v>
      </c>
      <c r="E24" s="35">
        <f t="shared" si="0"/>
        <v>10786.283576712329</v>
      </c>
      <c r="F24" s="15">
        <v>31</v>
      </c>
      <c r="G24" s="29"/>
      <c r="H24" s="27"/>
      <c r="I24" s="28"/>
    </row>
    <row r="25" spans="2:9" ht="14.25" customHeight="1">
      <c r="B25" s="9" t="s">
        <v>113</v>
      </c>
      <c r="C25" s="8">
        <f t="shared" si="1"/>
        <v>2684985</v>
      </c>
      <c r="D25" s="7">
        <v>0</v>
      </c>
      <c r="E25" s="35">
        <f t="shared" si="0"/>
        <v>10438.33894520548</v>
      </c>
      <c r="F25" s="15">
        <v>30</v>
      </c>
      <c r="G25" s="29"/>
      <c r="H25" s="27"/>
      <c r="I25" s="28"/>
    </row>
    <row r="26" spans="2:11" ht="14.25" customHeight="1">
      <c r="B26" s="9" t="s">
        <v>114</v>
      </c>
      <c r="C26" s="8">
        <f t="shared" si="1"/>
        <v>2684985</v>
      </c>
      <c r="D26" s="7">
        <v>0</v>
      </c>
      <c r="E26" s="35">
        <f t="shared" si="0"/>
        <v>10438.33894520548</v>
      </c>
      <c r="F26" s="15">
        <v>30</v>
      </c>
      <c r="G26" s="29"/>
      <c r="H26" s="27"/>
      <c r="I26" s="28"/>
      <c r="K26" s="3"/>
    </row>
    <row r="27" spans="2:11" ht="13.5" customHeight="1">
      <c r="B27" s="9" t="s">
        <v>115</v>
      </c>
      <c r="C27" s="8">
        <f t="shared" si="1"/>
        <v>2609985</v>
      </c>
      <c r="D27" s="7">
        <v>75000</v>
      </c>
      <c r="E27" s="35">
        <f t="shared" si="0"/>
        <v>338.22545342465753</v>
      </c>
      <c r="F27" s="15">
        <v>1</v>
      </c>
      <c r="G27" s="29"/>
      <c r="H27" s="27"/>
      <c r="I27" s="28"/>
      <c r="J27" s="3"/>
      <c r="K27" s="3"/>
    </row>
    <row r="28" spans="2:9" ht="13.5" customHeight="1">
      <c r="B28" s="9" t="s">
        <v>116</v>
      </c>
      <c r="C28" s="8">
        <f t="shared" si="1"/>
        <v>2609985</v>
      </c>
      <c r="D28" s="7">
        <v>0</v>
      </c>
      <c r="E28" s="35">
        <f t="shared" si="0"/>
        <v>10484.989056164384</v>
      </c>
      <c r="F28" s="15">
        <v>31</v>
      </c>
      <c r="G28" s="29"/>
      <c r="H28" s="27"/>
      <c r="I28" s="28"/>
    </row>
    <row r="29" spans="2:9" ht="14.25" customHeight="1">
      <c r="B29" s="9" t="s">
        <v>117</v>
      </c>
      <c r="C29" s="8">
        <f t="shared" si="1"/>
        <v>2609985</v>
      </c>
      <c r="D29" s="7">
        <v>0</v>
      </c>
      <c r="E29" s="35">
        <f t="shared" si="0"/>
        <v>9470.31269589041</v>
      </c>
      <c r="F29" s="15">
        <v>28</v>
      </c>
      <c r="G29" s="29"/>
      <c r="H29" s="27"/>
      <c r="I29" s="28"/>
    </row>
    <row r="30" spans="2:9" ht="14.25" customHeight="1">
      <c r="B30" s="9" t="s">
        <v>118</v>
      </c>
      <c r="C30" s="8">
        <f t="shared" si="1"/>
        <v>2609985</v>
      </c>
      <c r="D30" s="7">
        <v>0</v>
      </c>
      <c r="E30" s="35">
        <f t="shared" si="0"/>
        <v>10146.763602739728</v>
      </c>
      <c r="F30" s="15">
        <v>30</v>
      </c>
      <c r="G30" s="29"/>
      <c r="H30" s="27"/>
      <c r="I30" s="28"/>
    </row>
    <row r="31" spans="2:10" ht="12" customHeight="1">
      <c r="B31" s="9" t="s">
        <v>119</v>
      </c>
      <c r="C31" s="8">
        <f t="shared" si="1"/>
        <v>2534985</v>
      </c>
      <c r="D31" s="7">
        <v>75000</v>
      </c>
      <c r="E31" s="35">
        <f t="shared" si="0"/>
        <v>328.50627534246576</v>
      </c>
      <c r="F31" s="15">
        <v>1</v>
      </c>
      <c r="G31" s="29"/>
      <c r="H31" s="27"/>
      <c r="I31" s="28"/>
      <c r="J31" s="3"/>
    </row>
    <row r="32" spans="2:9" ht="12.75" customHeight="1">
      <c r="B32" s="9" t="s">
        <v>120</v>
      </c>
      <c r="C32" s="8">
        <f t="shared" si="1"/>
        <v>2534985</v>
      </c>
      <c r="D32" s="7">
        <v>0</v>
      </c>
      <c r="E32" s="35">
        <f t="shared" si="0"/>
        <v>9855.188260273973</v>
      </c>
      <c r="F32" s="15">
        <v>30</v>
      </c>
      <c r="G32" s="29"/>
      <c r="H32" s="27"/>
      <c r="I32" s="28"/>
    </row>
    <row r="33" spans="2:9" ht="13.5" customHeight="1">
      <c r="B33" s="9" t="s">
        <v>121</v>
      </c>
      <c r="C33" s="8">
        <f t="shared" si="1"/>
        <v>2534985</v>
      </c>
      <c r="D33" s="7">
        <v>0</v>
      </c>
      <c r="E33" s="35">
        <f t="shared" si="0"/>
        <v>10183.694535616438</v>
      </c>
      <c r="F33" s="15">
        <v>31</v>
      </c>
      <c r="G33" s="29"/>
      <c r="H33" s="27"/>
      <c r="I33" s="28"/>
    </row>
    <row r="34" spans="2:9" ht="13.5" customHeight="1">
      <c r="B34" s="9" t="s">
        <v>122</v>
      </c>
      <c r="C34" s="8">
        <f t="shared" si="1"/>
        <v>2534985</v>
      </c>
      <c r="D34" s="7">
        <v>0</v>
      </c>
      <c r="E34" s="35">
        <f t="shared" si="0"/>
        <v>9526.681984931507</v>
      </c>
      <c r="F34" s="15">
        <v>29</v>
      </c>
      <c r="G34" s="29"/>
      <c r="H34" s="27"/>
      <c r="I34" s="28"/>
    </row>
    <row r="35" spans="2:10" ht="12.75" customHeight="1">
      <c r="B35" s="9" t="s">
        <v>123</v>
      </c>
      <c r="C35" s="8">
        <f t="shared" si="1"/>
        <v>2459985</v>
      </c>
      <c r="D35" s="7">
        <v>75000</v>
      </c>
      <c r="E35" s="35">
        <f t="shared" si="0"/>
        <v>318.787097260274</v>
      </c>
      <c r="F35" s="15">
        <v>1</v>
      </c>
      <c r="G35" s="29"/>
      <c r="H35" s="27"/>
      <c r="I35" s="28"/>
      <c r="J35" s="17"/>
    </row>
    <row r="36" spans="2:9" ht="16.5" customHeight="1">
      <c r="B36" s="9" t="s">
        <v>124</v>
      </c>
      <c r="C36" s="8">
        <f t="shared" si="1"/>
        <v>2459985</v>
      </c>
      <c r="D36" s="7">
        <v>0</v>
      </c>
      <c r="E36" s="35">
        <f t="shared" si="0"/>
        <v>9882.400015068493</v>
      </c>
      <c r="F36" s="15">
        <v>31</v>
      </c>
      <c r="G36" s="29"/>
      <c r="H36" s="27"/>
      <c r="I36" s="28"/>
    </row>
    <row r="37" spans="2:9" ht="15" customHeight="1">
      <c r="B37" s="9" t="s">
        <v>125</v>
      </c>
      <c r="C37" s="8">
        <f t="shared" si="1"/>
        <v>2459985</v>
      </c>
      <c r="D37" s="7">
        <v>0</v>
      </c>
      <c r="E37" s="35">
        <f t="shared" si="0"/>
        <v>9882.400015068493</v>
      </c>
      <c r="F37" s="15">
        <v>31</v>
      </c>
      <c r="G37" s="29"/>
      <c r="H37" s="27"/>
      <c r="I37" s="28"/>
    </row>
    <row r="38" spans="2:9" ht="15" customHeight="1">
      <c r="B38" s="9" t="s">
        <v>126</v>
      </c>
      <c r="C38" s="8">
        <f t="shared" si="1"/>
        <v>2459985</v>
      </c>
      <c r="D38" s="7">
        <v>0</v>
      </c>
      <c r="E38" s="35">
        <f t="shared" si="0"/>
        <v>9244.825820547945</v>
      </c>
      <c r="F38" s="15">
        <v>29</v>
      </c>
      <c r="G38" s="29"/>
      <c r="H38" s="27"/>
      <c r="I38" s="28"/>
    </row>
    <row r="39" spans="2:10" ht="12.75" customHeight="1">
      <c r="B39" s="9" t="s">
        <v>127</v>
      </c>
      <c r="C39" s="8">
        <f t="shared" si="1"/>
        <v>2384985</v>
      </c>
      <c r="D39" s="7">
        <v>75000</v>
      </c>
      <c r="E39" s="35">
        <f t="shared" si="0"/>
        <v>309.0679191780822</v>
      </c>
      <c r="F39" s="15">
        <v>1</v>
      </c>
      <c r="G39" s="29"/>
      <c r="H39" s="27"/>
      <c r="I39" s="28"/>
      <c r="J39" s="17"/>
    </row>
    <row r="40" spans="2:9" ht="13.5" customHeight="1">
      <c r="B40" s="9" t="s">
        <v>128</v>
      </c>
      <c r="C40" s="8">
        <f t="shared" si="1"/>
        <v>2384985</v>
      </c>
      <c r="D40" s="7">
        <v>0</v>
      </c>
      <c r="E40" s="35">
        <f t="shared" si="0"/>
        <v>9581.105494520549</v>
      </c>
      <c r="F40" s="15">
        <v>31</v>
      </c>
      <c r="G40" s="29"/>
      <c r="H40" s="27"/>
      <c r="I40" s="28"/>
    </row>
    <row r="41" spans="2:9" ht="12.75" customHeight="1">
      <c r="B41" s="9" t="s">
        <v>129</v>
      </c>
      <c r="C41" s="8">
        <f t="shared" si="1"/>
        <v>2384985</v>
      </c>
      <c r="D41" s="7">
        <v>0</v>
      </c>
      <c r="E41" s="35">
        <f t="shared" si="0"/>
        <v>9272.037575342467</v>
      </c>
      <c r="F41" s="15">
        <v>30</v>
      </c>
      <c r="G41" s="29"/>
      <c r="H41" s="27"/>
      <c r="I41" s="28"/>
    </row>
    <row r="42" spans="2:9" ht="12.75" customHeight="1">
      <c r="B42" s="9" t="s">
        <v>130</v>
      </c>
      <c r="C42" s="8">
        <f t="shared" si="1"/>
        <v>2384985</v>
      </c>
      <c r="D42" s="7">
        <v>0</v>
      </c>
      <c r="E42" s="35">
        <f t="shared" si="0"/>
        <v>9272.037575342467</v>
      </c>
      <c r="F42" s="15">
        <v>30</v>
      </c>
      <c r="G42" s="29"/>
      <c r="H42" s="27"/>
      <c r="I42" s="28"/>
    </row>
    <row r="43" spans="2:11" ht="13.5" customHeight="1">
      <c r="B43" s="9" t="s">
        <v>131</v>
      </c>
      <c r="C43" s="8">
        <f t="shared" si="1"/>
        <v>2309985</v>
      </c>
      <c r="D43" s="7">
        <v>75000</v>
      </c>
      <c r="E43" s="35">
        <f t="shared" si="0"/>
        <v>299.34874109589043</v>
      </c>
      <c r="F43" s="15">
        <v>1</v>
      </c>
      <c r="G43" s="29"/>
      <c r="H43" s="27"/>
      <c r="I43" s="28"/>
      <c r="J43" s="3"/>
      <c r="K43" s="3"/>
    </row>
    <row r="44" spans="2:9" ht="14.25" customHeight="1">
      <c r="B44" s="9" t="s">
        <v>132</v>
      </c>
      <c r="C44" s="8">
        <f t="shared" si="1"/>
        <v>2309985</v>
      </c>
      <c r="D44" s="7">
        <v>0</v>
      </c>
      <c r="E44" s="35">
        <f t="shared" si="0"/>
        <v>9279.810973972602</v>
      </c>
      <c r="F44" s="15">
        <v>31</v>
      </c>
      <c r="G44" s="29"/>
      <c r="H44" s="27"/>
      <c r="I44" s="28"/>
    </row>
    <row r="45" spans="2:9" ht="12.75" customHeight="1">
      <c r="B45" s="9" t="s">
        <v>133</v>
      </c>
      <c r="C45" s="8">
        <f t="shared" si="1"/>
        <v>2309985</v>
      </c>
      <c r="D45" s="7">
        <v>0</v>
      </c>
      <c r="E45" s="35">
        <f t="shared" si="0"/>
        <v>8381.764750684932</v>
      </c>
      <c r="F45" s="15">
        <v>28</v>
      </c>
      <c r="G45" s="29"/>
      <c r="H45" s="27"/>
      <c r="I45" s="28"/>
    </row>
    <row r="46" spans="2:9" ht="12.75" customHeight="1">
      <c r="B46" s="9" t="s">
        <v>134</v>
      </c>
      <c r="C46" s="8">
        <f t="shared" si="1"/>
        <v>2309985</v>
      </c>
      <c r="D46" s="7">
        <v>0</v>
      </c>
      <c r="E46" s="35">
        <f t="shared" si="0"/>
        <v>8980.462232876713</v>
      </c>
      <c r="F46" s="15">
        <v>30</v>
      </c>
      <c r="G46" s="29"/>
      <c r="H46" s="27"/>
      <c r="I46" s="28"/>
    </row>
    <row r="47" spans="2:10" ht="12.75" customHeight="1">
      <c r="B47" s="9" t="s">
        <v>135</v>
      </c>
      <c r="C47" s="8">
        <f t="shared" si="1"/>
        <v>2227485</v>
      </c>
      <c r="D47" s="7">
        <v>82500</v>
      </c>
      <c r="E47" s="35">
        <f t="shared" si="0"/>
        <v>288.65764520547947</v>
      </c>
      <c r="F47" s="15">
        <v>1</v>
      </c>
      <c r="G47" s="29"/>
      <c r="H47" s="27"/>
      <c r="I47" s="28"/>
      <c r="J47" s="3"/>
    </row>
    <row r="48" spans="2:9" ht="13.5" customHeight="1">
      <c r="B48" s="9" t="s">
        <v>136</v>
      </c>
      <c r="C48" s="8">
        <f t="shared" si="1"/>
        <v>2227485</v>
      </c>
      <c r="D48" s="7">
        <v>0</v>
      </c>
      <c r="E48" s="35">
        <f t="shared" si="0"/>
        <v>8659.729356164384</v>
      </c>
      <c r="F48" s="15">
        <v>30</v>
      </c>
      <c r="G48" s="29"/>
      <c r="H48" s="27"/>
      <c r="I48" s="28"/>
    </row>
    <row r="49" spans="2:9" ht="15" customHeight="1">
      <c r="B49" s="9" t="s">
        <v>137</v>
      </c>
      <c r="C49" s="8">
        <f t="shared" si="1"/>
        <v>2227485</v>
      </c>
      <c r="D49" s="7">
        <v>0</v>
      </c>
      <c r="E49" s="35">
        <f t="shared" si="0"/>
        <v>8948.387001369863</v>
      </c>
      <c r="F49" s="15">
        <v>31</v>
      </c>
      <c r="G49" s="29"/>
      <c r="H49" s="27"/>
      <c r="I49" s="28"/>
    </row>
    <row r="50" spans="2:9" ht="15" customHeight="1">
      <c r="B50" s="9" t="s">
        <v>138</v>
      </c>
      <c r="C50" s="8">
        <f t="shared" si="1"/>
        <v>2227485</v>
      </c>
      <c r="D50" s="7">
        <v>0</v>
      </c>
      <c r="E50" s="35">
        <f t="shared" si="0"/>
        <v>8371.071710958904</v>
      </c>
      <c r="F50" s="15">
        <v>29</v>
      </c>
      <c r="G50" s="29"/>
      <c r="H50" s="27"/>
      <c r="I50" s="28"/>
    </row>
    <row r="51" spans="2:10" ht="13.5" customHeight="1">
      <c r="B51" s="9" t="s">
        <v>139</v>
      </c>
      <c r="C51" s="8">
        <f t="shared" si="1"/>
        <v>2144985</v>
      </c>
      <c r="D51" s="7">
        <v>82500</v>
      </c>
      <c r="E51" s="35">
        <f t="shared" si="0"/>
        <v>277.9665493150685</v>
      </c>
      <c r="F51" s="15">
        <v>1</v>
      </c>
      <c r="G51" s="29"/>
      <c r="H51" s="27"/>
      <c r="I51" s="28"/>
      <c r="J51" s="17"/>
    </row>
    <row r="52" spans="2:9" ht="16.5" customHeight="1">
      <c r="B52" s="9" t="s">
        <v>140</v>
      </c>
      <c r="C52" s="8">
        <f t="shared" si="1"/>
        <v>2144985</v>
      </c>
      <c r="D52" s="7">
        <v>0</v>
      </c>
      <c r="E52" s="35">
        <f t="shared" si="0"/>
        <v>8616.963028767123</v>
      </c>
      <c r="F52" s="15">
        <v>31</v>
      </c>
      <c r="G52" s="29"/>
      <c r="H52" s="27"/>
      <c r="I52" s="28"/>
    </row>
    <row r="53" spans="2:9" ht="15" customHeight="1">
      <c r="B53" s="9" t="s">
        <v>141</v>
      </c>
      <c r="C53" s="8">
        <f t="shared" si="1"/>
        <v>2144985</v>
      </c>
      <c r="D53" s="7">
        <v>0</v>
      </c>
      <c r="E53" s="35">
        <f t="shared" si="0"/>
        <v>8616.963028767123</v>
      </c>
      <c r="F53" s="15">
        <v>31</v>
      </c>
      <c r="G53" s="29"/>
      <c r="H53" s="27"/>
      <c r="I53" s="28"/>
    </row>
    <row r="54" spans="2:9" ht="15" customHeight="1">
      <c r="B54" s="9" t="s">
        <v>142</v>
      </c>
      <c r="C54" s="8">
        <f t="shared" si="1"/>
        <v>2144985</v>
      </c>
      <c r="D54" s="7">
        <v>0</v>
      </c>
      <c r="E54" s="35">
        <f t="shared" si="0"/>
        <v>8061.029930136987</v>
      </c>
      <c r="F54" s="15">
        <v>29</v>
      </c>
      <c r="G54" s="29"/>
      <c r="H54" s="27"/>
      <c r="I54" s="28"/>
    </row>
    <row r="55" spans="2:9" ht="13.5" customHeight="1">
      <c r="B55" s="9" t="s">
        <v>143</v>
      </c>
      <c r="C55" s="8">
        <f t="shared" si="1"/>
        <v>2062485</v>
      </c>
      <c r="D55" s="7">
        <v>82500</v>
      </c>
      <c r="E55" s="35">
        <f t="shared" si="0"/>
        <v>267.27545342465754</v>
      </c>
      <c r="F55" s="15">
        <v>1</v>
      </c>
      <c r="G55" s="29"/>
      <c r="H55" s="27"/>
      <c r="I55" s="28"/>
    </row>
    <row r="56" spans="2:10" ht="14.25" customHeight="1">
      <c r="B56" s="9" t="s">
        <v>144</v>
      </c>
      <c r="C56" s="8">
        <f t="shared" si="1"/>
        <v>2062485</v>
      </c>
      <c r="D56" s="7">
        <v>0</v>
      </c>
      <c r="E56" s="35">
        <f t="shared" si="0"/>
        <v>8285.539056164384</v>
      </c>
      <c r="F56" s="15">
        <v>31</v>
      </c>
      <c r="G56" s="29"/>
      <c r="H56" s="27"/>
      <c r="I56" s="28"/>
      <c r="J56" s="17"/>
    </row>
    <row r="57" spans="2:9" ht="13.5" customHeight="1">
      <c r="B57" s="9" t="s">
        <v>145</v>
      </c>
      <c r="C57" s="8">
        <f t="shared" si="1"/>
        <v>2062485</v>
      </c>
      <c r="D57" s="7">
        <v>0</v>
      </c>
      <c r="E57" s="35">
        <f t="shared" si="0"/>
        <v>8018.263602739727</v>
      </c>
      <c r="F57" s="15">
        <v>30</v>
      </c>
      <c r="G57" s="29"/>
      <c r="H57" s="27"/>
      <c r="I57" s="28"/>
    </row>
    <row r="58" spans="2:10" ht="13.5" customHeight="1">
      <c r="B58" s="9" t="s">
        <v>75</v>
      </c>
      <c r="C58" s="8">
        <f t="shared" si="1"/>
        <v>2062485</v>
      </c>
      <c r="D58" s="7">
        <v>0</v>
      </c>
      <c r="E58" s="35">
        <f t="shared" si="0"/>
        <v>8018.263602739727</v>
      </c>
      <c r="F58" s="15">
        <v>30</v>
      </c>
      <c r="G58" s="29"/>
      <c r="H58" s="27"/>
      <c r="I58" s="28"/>
      <c r="J58" s="3"/>
    </row>
    <row r="59" spans="2:10" ht="13.5" customHeight="1">
      <c r="B59" s="9" t="s">
        <v>146</v>
      </c>
      <c r="C59" s="8">
        <f t="shared" si="1"/>
        <v>1979985</v>
      </c>
      <c r="D59" s="7">
        <v>82500</v>
      </c>
      <c r="E59" s="35">
        <f t="shared" si="0"/>
        <v>256.5843575342466</v>
      </c>
      <c r="F59" s="15">
        <v>1</v>
      </c>
      <c r="G59" s="29"/>
      <c r="H59" s="27"/>
      <c r="I59" s="28"/>
      <c r="J59" s="17"/>
    </row>
    <row r="60" spans="2:10" ht="13.5" customHeight="1">
      <c r="B60" s="9" t="s">
        <v>13</v>
      </c>
      <c r="C60" s="8">
        <f t="shared" si="1"/>
        <v>1979985</v>
      </c>
      <c r="D60" s="7">
        <v>0</v>
      </c>
      <c r="E60" s="35">
        <f t="shared" si="0"/>
        <v>7954.115083561644</v>
      </c>
      <c r="F60" s="15">
        <v>31</v>
      </c>
      <c r="G60" s="29"/>
      <c r="H60" s="27"/>
      <c r="I60" s="28"/>
      <c r="J60" s="17"/>
    </row>
    <row r="61" spans="2:10" ht="13.5" customHeight="1">
      <c r="B61" s="9" t="s">
        <v>14</v>
      </c>
      <c r="C61" s="8">
        <f t="shared" si="1"/>
        <v>1979985</v>
      </c>
      <c r="D61" s="7">
        <v>0</v>
      </c>
      <c r="E61" s="35">
        <f aca="true" t="shared" si="2" ref="E61:E75">C61*F61*$I$1%/$I$4</f>
        <v>7184.362010958905</v>
      </c>
      <c r="F61" s="15">
        <v>28</v>
      </c>
      <c r="G61" s="29"/>
      <c r="H61" s="27"/>
      <c r="I61" s="28"/>
      <c r="J61" s="17"/>
    </row>
    <row r="62" spans="2:10" ht="13.5" customHeight="1">
      <c r="B62" s="9" t="s">
        <v>72</v>
      </c>
      <c r="C62" s="8">
        <f t="shared" si="1"/>
        <v>1979985</v>
      </c>
      <c r="D62" s="7">
        <v>0</v>
      </c>
      <c r="E62" s="35">
        <f t="shared" si="2"/>
        <v>7697.5307260273985</v>
      </c>
      <c r="F62" s="15">
        <v>30</v>
      </c>
      <c r="G62" s="29"/>
      <c r="H62" s="27"/>
      <c r="I62" s="28"/>
      <c r="J62" s="17"/>
    </row>
    <row r="63" spans="2:10" ht="13.5" customHeight="1">
      <c r="B63" s="9" t="s">
        <v>15</v>
      </c>
      <c r="C63" s="8">
        <f t="shared" si="1"/>
        <v>1897485</v>
      </c>
      <c r="D63" s="7">
        <v>82500</v>
      </c>
      <c r="E63" s="35">
        <f t="shared" si="2"/>
        <v>245.89326164383561</v>
      </c>
      <c r="F63" s="15">
        <v>1</v>
      </c>
      <c r="G63" s="29"/>
      <c r="H63" s="27"/>
      <c r="I63" s="28"/>
      <c r="J63" s="17"/>
    </row>
    <row r="64" spans="2:10" ht="13.5" customHeight="1">
      <c r="B64" s="9" t="s">
        <v>16</v>
      </c>
      <c r="C64" s="8">
        <f t="shared" si="1"/>
        <v>1897485</v>
      </c>
      <c r="D64" s="7">
        <v>0</v>
      </c>
      <c r="E64" s="35">
        <f t="shared" si="2"/>
        <v>7376.7978493150695</v>
      </c>
      <c r="F64" s="15">
        <v>30</v>
      </c>
      <c r="G64" s="29"/>
      <c r="H64" s="27"/>
      <c r="I64" s="28"/>
      <c r="J64" s="17"/>
    </row>
    <row r="65" spans="2:10" ht="13.5" customHeight="1">
      <c r="B65" s="9" t="s">
        <v>17</v>
      </c>
      <c r="C65" s="8">
        <f t="shared" si="1"/>
        <v>1897485</v>
      </c>
      <c r="D65" s="7">
        <v>0</v>
      </c>
      <c r="E65" s="35">
        <f t="shared" si="2"/>
        <v>7622.691110958904</v>
      </c>
      <c r="F65" s="15">
        <v>31</v>
      </c>
      <c r="G65" s="29"/>
      <c r="H65" s="27"/>
      <c r="I65" s="28"/>
      <c r="J65" s="17"/>
    </row>
    <row r="66" spans="2:10" ht="13.5" customHeight="1">
      <c r="B66" s="9" t="s">
        <v>73</v>
      </c>
      <c r="C66" s="8">
        <f t="shared" si="1"/>
        <v>1897485</v>
      </c>
      <c r="D66" s="7">
        <v>0</v>
      </c>
      <c r="E66" s="35">
        <f t="shared" si="2"/>
        <v>7130.9045876712335</v>
      </c>
      <c r="F66" s="15">
        <v>29</v>
      </c>
      <c r="G66" s="29"/>
      <c r="H66" s="27"/>
      <c r="I66" s="28"/>
      <c r="J66" s="17"/>
    </row>
    <row r="67" spans="2:10" ht="13.5" customHeight="1">
      <c r="B67" s="9" t="s">
        <v>18</v>
      </c>
      <c r="C67" s="8">
        <f t="shared" si="1"/>
        <v>1814985</v>
      </c>
      <c r="D67" s="7">
        <v>82500</v>
      </c>
      <c r="E67" s="35">
        <f t="shared" si="2"/>
        <v>235.20216575342465</v>
      </c>
      <c r="F67" s="15">
        <v>1</v>
      </c>
      <c r="G67" s="29"/>
      <c r="H67" s="27"/>
      <c r="I67" s="28"/>
      <c r="J67" s="17"/>
    </row>
    <row r="68" spans="2:10" ht="13.5" customHeight="1">
      <c r="B68" s="9" t="s">
        <v>19</v>
      </c>
      <c r="C68" s="8">
        <f t="shared" si="1"/>
        <v>1814985</v>
      </c>
      <c r="D68" s="7">
        <v>0</v>
      </c>
      <c r="E68" s="35">
        <f t="shared" si="2"/>
        <v>7291.267138356165</v>
      </c>
      <c r="F68" s="15">
        <v>31</v>
      </c>
      <c r="G68" s="29"/>
      <c r="H68" s="27"/>
      <c r="I68" s="28"/>
      <c r="J68" s="17"/>
    </row>
    <row r="69" spans="2:10" ht="13.5" customHeight="1">
      <c r="B69" s="9" t="s">
        <v>20</v>
      </c>
      <c r="C69" s="8">
        <f t="shared" si="1"/>
        <v>1814985</v>
      </c>
      <c r="D69" s="7">
        <v>0</v>
      </c>
      <c r="E69" s="35">
        <f t="shared" si="2"/>
        <v>7291.267138356165</v>
      </c>
      <c r="F69" s="15">
        <v>31</v>
      </c>
      <c r="G69" s="29"/>
      <c r="H69" s="27"/>
      <c r="I69" s="28"/>
      <c r="J69" s="17"/>
    </row>
    <row r="70" spans="2:10" ht="13.5" customHeight="1">
      <c r="B70" s="9" t="s">
        <v>74</v>
      </c>
      <c r="C70" s="8">
        <f t="shared" si="1"/>
        <v>1814985</v>
      </c>
      <c r="D70" s="7">
        <v>0</v>
      </c>
      <c r="E70" s="35">
        <f t="shared" si="2"/>
        <v>6820.862806849315</v>
      </c>
      <c r="F70" s="15">
        <v>29</v>
      </c>
      <c r="G70" s="29"/>
      <c r="H70" s="27"/>
      <c r="I70" s="28"/>
      <c r="J70" s="17"/>
    </row>
    <row r="71" spans="2:10" ht="13.5" customHeight="1">
      <c r="B71" s="9" t="s">
        <v>21</v>
      </c>
      <c r="C71" s="8">
        <f t="shared" si="1"/>
        <v>1732485</v>
      </c>
      <c r="D71" s="7">
        <v>82500</v>
      </c>
      <c r="E71" s="35">
        <f t="shared" si="2"/>
        <v>224.51106986301372</v>
      </c>
      <c r="F71" s="15">
        <v>1</v>
      </c>
      <c r="G71" s="29"/>
      <c r="H71" s="27"/>
      <c r="I71" s="28"/>
      <c r="J71" s="17"/>
    </row>
    <row r="72" spans="2:10" ht="13.5" customHeight="1">
      <c r="B72" s="9" t="s">
        <v>22</v>
      </c>
      <c r="C72" s="8">
        <f t="shared" si="1"/>
        <v>1732485</v>
      </c>
      <c r="D72" s="7">
        <v>0</v>
      </c>
      <c r="E72" s="35">
        <f t="shared" si="2"/>
        <v>6959.843165753425</v>
      </c>
      <c r="F72" s="15">
        <v>31</v>
      </c>
      <c r="G72" s="29"/>
      <c r="H72" s="27"/>
      <c r="I72" s="28"/>
      <c r="J72" s="17"/>
    </row>
    <row r="73" spans="2:10" ht="13.5" customHeight="1">
      <c r="B73" s="9" t="s">
        <v>23</v>
      </c>
      <c r="C73" s="8">
        <f t="shared" si="1"/>
        <v>1732485</v>
      </c>
      <c r="D73" s="7">
        <v>0</v>
      </c>
      <c r="E73" s="35">
        <f t="shared" si="2"/>
        <v>6735.332095890411</v>
      </c>
      <c r="F73" s="15">
        <v>30</v>
      </c>
      <c r="G73" s="29"/>
      <c r="H73" s="27"/>
      <c r="I73" s="28"/>
      <c r="J73" s="17"/>
    </row>
    <row r="74" spans="2:10" ht="13.5" customHeight="1">
      <c r="B74" s="9" t="s">
        <v>76</v>
      </c>
      <c r="C74" s="8">
        <f t="shared" si="1"/>
        <v>1732485</v>
      </c>
      <c r="D74" s="7">
        <v>0</v>
      </c>
      <c r="E74" s="35">
        <f t="shared" si="2"/>
        <v>6735.332095890411</v>
      </c>
      <c r="F74" s="15">
        <v>30</v>
      </c>
      <c r="G74" s="29"/>
      <c r="H74" s="27"/>
      <c r="I74" s="28"/>
      <c r="J74" s="17"/>
    </row>
    <row r="75" spans="2:10" ht="13.5" customHeight="1">
      <c r="B75" s="9" t="s">
        <v>24</v>
      </c>
      <c r="C75" s="8">
        <f t="shared" si="1"/>
        <v>1649985</v>
      </c>
      <c r="D75" s="7">
        <v>82500</v>
      </c>
      <c r="E75" s="35">
        <f t="shared" si="2"/>
        <v>213.81997397260275</v>
      </c>
      <c r="F75" s="15">
        <v>1</v>
      </c>
      <c r="G75" s="29"/>
      <c r="H75" s="27"/>
      <c r="I75" s="28"/>
      <c r="J75" s="17"/>
    </row>
    <row r="76" spans="2:10" ht="13.5" customHeight="1">
      <c r="B76" s="9" t="s">
        <v>25</v>
      </c>
      <c r="C76" s="8">
        <f t="shared" si="1"/>
        <v>1649985</v>
      </c>
      <c r="D76" s="7">
        <v>0</v>
      </c>
      <c r="E76" s="35">
        <f aca="true" t="shared" si="3" ref="E76:E124">C76*F76*$I$1%/$I$4</f>
        <v>6628.419193150685</v>
      </c>
      <c r="F76" s="15">
        <v>31</v>
      </c>
      <c r="G76" s="29"/>
      <c r="H76" s="27"/>
      <c r="I76" s="28"/>
      <c r="J76" s="17"/>
    </row>
    <row r="77" spans="2:10" ht="13.5" customHeight="1">
      <c r="B77" s="9" t="s">
        <v>97</v>
      </c>
      <c r="C77" s="8">
        <f t="shared" si="1"/>
        <v>1649985</v>
      </c>
      <c r="D77" s="7">
        <v>0</v>
      </c>
      <c r="E77" s="35">
        <f t="shared" si="3"/>
        <v>6200.77924520548</v>
      </c>
      <c r="F77" s="15">
        <v>29</v>
      </c>
      <c r="G77" s="29"/>
      <c r="H77" s="27"/>
      <c r="I77" s="28"/>
      <c r="J77" s="17"/>
    </row>
    <row r="78" spans="2:10" ht="13.5" customHeight="1">
      <c r="B78" s="9" t="s">
        <v>77</v>
      </c>
      <c r="C78" s="8">
        <f t="shared" si="1"/>
        <v>1649985</v>
      </c>
      <c r="D78" s="7">
        <v>0</v>
      </c>
      <c r="E78" s="35">
        <f t="shared" si="3"/>
        <v>6414.599219178083</v>
      </c>
      <c r="F78" s="15">
        <v>30</v>
      </c>
      <c r="G78" s="29"/>
      <c r="H78" s="27"/>
      <c r="I78" s="28"/>
      <c r="J78" s="17"/>
    </row>
    <row r="79" spans="2:10" ht="13.5" customHeight="1">
      <c r="B79" s="9" t="s">
        <v>26</v>
      </c>
      <c r="C79" s="8">
        <f t="shared" si="1"/>
        <v>1567485</v>
      </c>
      <c r="D79" s="7">
        <v>82500</v>
      </c>
      <c r="E79" s="35">
        <f t="shared" si="3"/>
        <v>203.1288780821918</v>
      </c>
      <c r="F79" s="15">
        <v>1</v>
      </c>
      <c r="G79" s="29"/>
      <c r="H79" s="27"/>
      <c r="I79" s="28"/>
      <c r="J79" s="17"/>
    </row>
    <row r="80" spans="2:10" ht="13.5" customHeight="1">
      <c r="B80" s="9" t="s">
        <v>27</v>
      </c>
      <c r="C80" s="8">
        <f aca="true" t="shared" si="4" ref="C80:C143">C79-D80</f>
        <v>1567485</v>
      </c>
      <c r="D80" s="7">
        <v>0</v>
      </c>
      <c r="E80" s="35">
        <f t="shared" si="3"/>
        <v>6093.866342465753</v>
      </c>
      <c r="F80" s="15">
        <v>30</v>
      </c>
      <c r="G80" s="29"/>
      <c r="H80" s="27"/>
      <c r="I80" s="28"/>
      <c r="J80" s="17"/>
    </row>
    <row r="81" spans="2:10" ht="13.5" customHeight="1">
      <c r="B81" s="9" t="s">
        <v>28</v>
      </c>
      <c r="C81" s="8">
        <f t="shared" si="4"/>
        <v>1567485</v>
      </c>
      <c r="D81" s="7">
        <v>0</v>
      </c>
      <c r="E81" s="35">
        <f t="shared" si="3"/>
        <v>6296.995220547945</v>
      </c>
      <c r="F81" s="15">
        <v>31</v>
      </c>
      <c r="G81" s="29"/>
      <c r="H81" s="27"/>
      <c r="I81" s="28"/>
      <c r="J81" s="17"/>
    </row>
    <row r="82" spans="2:10" ht="13.5" customHeight="1">
      <c r="B82" s="9" t="s">
        <v>78</v>
      </c>
      <c r="C82" s="8">
        <f t="shared" si="4"/>
        <v>1567485</v>
      </c>
      <c r="D82" s="7">
        <v>0</v>
      </c>
      <c r="E82" s="35">
        <f t="shared" si="3"/>
        <v>5890.737464383562</v>
      </c>
      <c r="F82" s="15">
        <v>29</v>
      </c>
      <c r="G82" s="29"/>
      <c r="H82" s="27"/>
      <c r="I82" s="28"/>
      <c r="J82" s="17"/>
    </row>
    <row r="83" spans="2:10" ht="13.5" customHeight="1">
      <c r="B83" s="9" t="s">
        <v>29</v>
      </c>
      <c r="C83" s="8">
        <f t="shared" si="4"/>
        <v>1484985</v>
      </c>
      <c r="D83" s="7">
        <v>82500</v>
      </c>
      <c r="E83" s="35">
        <f t="shared" si="3"/>
        <v>192.43778219178083</v>
      </c>
      <c r="F83" s="15">
        <v>1</v>
      </c>
      <c r="G83" s="29"/>
      <c r="H83" s="27"/>
      <c r="I83" s="28"/>
      <c r="J83" s="17"/>
    </row>
    <row r="84" spans="2:10" ht="13.5" customHeight="1">
      <c r="B84" s="9" t="s">
        <v>30</v>
      </c>
      <c r="C84" s="8">
        <f t="shared" si="4"/>
        <v>1484985</v>
      </c>
      <c r="D84" s="7">
        <v>0</v>
      </c>
      <c r="E84" s="35">
        <f t="shared" si="3"/>
        <v>5965.571247945205</v>
      </c>
      <c r="F84" s="15">
        <v>31</v>
      </c>
      <c r="G84" s="29"/>
      <c r="H84" s="27"/>
      <c r="I84" s="28"/>
      <c r="J84" s="17"/>
    </row>
    <row r="85" spans="2:10" ht="13.5" customHeight="1">
      <c r="B85" s="9" t="s">
        <v>31</v>
      </c>
      <c r="C85" s="8">
        <f t="shared" si="4"/>
        <v>1484985</v>
      </c>
      <c r="D85" s="7">
        <v>0</v>
      </c>
      <c r="E85" s="35">
        <f t="shared" si="3"/>
        <v>5965.571247945205</v>
      </c>
      <c r="F85" s="15">
        <v>31</v>
      </c>
      <c r="G85" s="29"/>
      <c r="H85" s="27"/>
      <c r="I85" s="28"/>
      <c r="J85" s="17"/>
    </row>
    <row r="86" spans="2:10" ht="13.5" customHeight="1">
      <c r="B86" s="9" t="s">
        <v>79</v>
      </c>
      <c r="C86" s="8">
        <f t="shared" si="4"/>
        <v>1484985</v>
      </c>
      <c r="D86" s="7">
        <v>0</v>
      </c>
      <c r="E86" s="35">
        <f t="shared" si="3"/>
        <v>5580.695683561644</v>
      </c>
      <c r="F86" s="15">
        <v>29</v>
      </c>
      <c r="G86" s="29"/>
      <c r="H86" s="27"/>
      <c r="I86" s="28"/>
      <c r="J86" s="17"/>
    </row>
    <row r="87" spans="2:10" ht="13.5" customHeight="1">
      <c r="B87" s="9" t="s">
        <v>32</v>
      </c>
      <c r="C87" s="8">
        <f t="shared" si="4"/>
        <v>1402485</v>
      </c>
      <c r="D87" s="7">
        <v>82500</v>
      </c>
      <c r="E87" s="35">
        <f t="shared" si="3"/>
        <v>181.74668630136986</v>
      </c>
      <c r="F87" s="15">
        <v>1</v>
      </c>
      <c r="G87" s="29"/>
      <c r="H87" s="27"/>
      <c r="I87" s="28"/>
      <c r="J87" s="17"/>
    </row>
    <row r="88" spans="2:10" ht="13.5" customHeight="1">
      <c r="B88" s="9" t="s">
        <v>33</v>
      </c>
      <c r="C88" s="8">
        <f t="shared" si="4"/>
        <v>1402485</v>
      </c>
      <c r="D88" s="7">
        <v>0</v>
      </c>
      <c r="E88" s="35">
        <f t="shared" si="3"/>
        <v>5634.147275342466</v>
      </c>
      <c r="F88" s="15">
        <v>31</v>
      </c>
      <c r="G88" s="29"/>
      <c r="H88" s="27"/>
      <c r="I88" s="28"/>
      <c r="J88" s="17"/>
    </row>
    <row r="89" spans="2:10" ht="13.5" customHeight="1">
      <c r="B89" s="9" t="s">
        <v>34</v>
      </c>
      <c r="C89" s="8">
        <f t="shared" si="4"/>
        <v>1402485</v>
      </c>
      <c r="D89" s="7">
        <v>0</v>
      </c>
      <c r="E89" s="35">
        <f t="shared" si="3"/>
        <v>5452.400589041096</v>
      </c>
      <c r="F89" s="15">
        <v>30</v>
      </c>
      <c r="G89" s="29"/>
      <c r="H89" s="27"/>
      <c r="I89" s="28"/>
      <c r="J89" s="17"/>
    </row>
    <row r="90" spans="2:10" ht="13.5" customHeight="1">
      <c r="B90" s="9" t="s">
        <v>80</v>
      </c>
      <c r="C90" s="8">
        <f t="shared" si="4"/>
        <v>1402485</v>
      </c>
      <c r="D90" s="7">
        <v>0</v>
      </c>
      <c r="E90" s="35">
        <f t="shared" si="3"/>
        <v>5452.400589041096</v>
      </c>
      <c r="F90" s="15">
        <v>30</v>
      </c>
      <c r="G90" s="29"/>
      <c r="H90" s="27"/>
      <c r="I90" s="28"/>
      <c r="J90" s="17"/>
    </row>
    <row r="91" spans="2:10" ht="13.5" customHeight="1">
      <c r="B91" s="9" t="s">
        <v>35</v>
      </c>
      <c r="C91" s="8">
        <f t="shared" si="4"/>
        <v>1319985</v>
      </c>
      <c r="D91" s="7">
        <v>82500</v>
      </c>
      <c r="E91" s="35">
        <f t="shared" si="3"/>
        <v>171.0555904109589</v>
      </c>
      <c r="F91" s="15">
        <v>1</v>
      </c>
      <c r="G91" s="29"/>
      <c r="H91" s="27"/>
      <c r="I91" s="28"/>
      <c r="J91" s="17"/>
    </row>
    <row r="92" spans="2:10" ht="13.5" customHeight="1">
      <c r="B92" s="9" t="s">
        <v>36</v>
      </c>
      <c r="C92" s="8">
        <f t="shared" si="4"/>
        <v>1319985</v>
      </c>
      <c r="D92" s="7">
        <v>0</v>
      </c>
      <c r="E92" s="35">
        <f t="shared" si="3"/>
        <v>5302.723302739726</v>
      </c>
      <c r="F92" s="15">
        <v>31</v>
      </c>
      <c r="G92" s="29"/>
      <c r="H92" s="27"/>
      <c r="I92" s="28"/>
      <c r="J92" s="17"/>
    </row>
    <row r="93" spans="2:10" ht="13.5" customHeight="1">
      <c r="B93" s="9" t="s">
        <v>37</v>
      </c>
      <c r="C93" s="8">
        <f t="shared" si="4"/>
        <v>1319985</v>
      </c>
      <c r="D93" s="7">
        <v>0</v>
      </c>
      <c r="E93" s="35">
        <f t="shared" si="3"/>
        <v>4789.55653150685</v>
      </c>
      <c r="F93" s="15">
        <v>28</v>
      </c>
      <c r="G93" s="29"/>
      <c r="H93" s="27"/>
      <c r="I93" s="28"/>
      <c r="J93" s="17"/>
    </row>
    <row r="94" spans="2:10" ht="13.5" customHeight="1">
      <c r="B94" s="9" t="s">
        <v>81</v>
      </c>
      <c r="C94" s="8">
        <f t="shared" si="4"/>
        <v>1319985</v>
      </c>
      <c r="D94" s="7">
        <v>0</v>
      </c>
      <c r="E94" s="35">
        <f t="shared" si="3"/>
        <v>5131.667712328767</v>
      </c>
      <c r="F94" s="15">
        <v>30</v>
      </c>
      <c r="G94" s="29"/>
      <c r="H94" s="27"/>
      <c r="I94" s="28"/>
      <c r="J94" s="17"/>
    </row>
    <row r="95" spans="2:10" ht="13.5" customHeight="1">
      <c r="B95" s="9" t="s">
        <v>38</v>
      </c>
      <c r="C95" s="8">
        <f t="shared" si="4"/>
        <v>1237485</v>
      </c>
      <c r="D95" s="7">
        <v>82500</v>
      </c>
      <c r="E95" s="35">
        <f t="shared" si="3"/>
        <v>160.36449452054796</v>
      </c>
      <c r="F95" s="15">
        <v>1</v>
      </c>
      <c r="G95" s="29"/>
      <c r="H95" s="27"/>
      <c r="I95" s="28"/>
      <c r="J95" s="17"/>
    </row>
    <row r="96" spans="2:10" ht="13.5" customHeight="1">
      <c r="B96" s="9" t="s">
        <v>39</v>
      </c>
      <c r="C96" s="8">
        <f t="shared" si="4"/>
        <v>1237485</v>
      </c>
      <c r="D96" s="7">
        <v>0</v>
      </c>
      <c r="E96" s="35">
        <f t="shared" si="3"/>
        <v>4810.934835616438</v>
      </c>
      <c r="F96" s="15">
        <v>30</v>
      </c>
      <c r="G96" s="29"/>
      <c r="H96" s="27"/>
      <c r="I96" s="28"/>
      <c r="J96" s="17"/>
    </row>
    <row r="97" spans="2:10" ht="13.5" customHeight="1">
      <c r="B97" s="9" t="s">
        <v>40</v>
      </c>
      <c r="C97" s="8">
        <f t="shared" si="4"/>
        <v>1237485</v>
      </c>
      <c r="D97" s="7">
        <v>0</v>
      </c>
      <c r="E97" s="35">
        <f t="shared" si="3"/>
        <v>4971.299330136986</v>
      </c>
      <c r="F97" s="15">
        <v>31</v>
      </c>
      <c r="G97" s="29"/>
      <c r="H97" s="27"/>
      <c r="I97" s="28"/>
      <c r="J97" s="17"/>
    </row>
    <row r="98" spans="2:10" ht="13.5" customHeight="1">
      <c r="B98" s="9" t="s">
        <v>82</v>
      </c>
      <c r="C98" s="8">
        <f t="shared" si="4"/>
        <v>1237485</v>
      </c>
      <c r="D98" s="7">
        <v>0</v>
      </c>
      <c r="E98" s="35">
        <f t="shared" si="3"/>
        <v>4650.57034109589</v>
      </c>
      <c r="F98" s="15">
        <v>29</v>
      </c>
      <c r="G98" s="29"/>
      <c r="H98" s="27"/>
      <c r="I98" s="28"/>
      <c r="J98" s="17"/>
    </row>
    <row r="99" spans="2:10" ht="13.5" customHeight="1">
      <c r="B99" s="9" t="s">
        <v>41</v>
      </c>
      <c r="C99" s="8">
        <f t="shared" si="4"/>
        <v>1154985</v>
      </c>
      <c r="D99" s="7">
        <v>82500</v>
      </c>
      <c r="E99" s="35">
        <f t="shared" si="3"/>
        <v>149.673398630137</v>
      </c>
      <c r="F99" s="15">
        <v>1</v>
      </c>
      <c r="G99" s="29"/>
      <c r="H99" s="27"/>
      <c r="I99" s="28"/>
      <c r="J99" s="17"/>
    </row>
    <row r="100" spans="2:10" ht="13.5" customHeight="1">
      <c r="B100" s="9" t="s">
        <v>42</v>
      </c>
      <c r="C100" s="8">
        <f t="shared" si="4"/>
        <v>1154985</v>
      </c>
      <c r="D100" s="7">
        <v>0</v>
      </c>
      <c r="E100" s="35">
        <f t="shared" si="3"/>
        <v>4639.875357534246</v>
      </c>
      <c r="F100" s="15">
        <v>31</v>
      </c>
      <c r="G100" s="29"/>
      <c r="H100" s="27"/>
      <c r="I100" s="28"/>
      <c r="J100" s="17"/>
    </row>
    <row r="101" spans="2:10" ht="13.5" customHeight="1">
      <c r="B101" s="9" t="s">
        <v>43</v>
      </c>
      <c r="C101" s="8">
        <f t="shared" si="4"/>
        <v>1154985</v>
      </c>
      <c r="D101" s="7">
        <v>0</v>
      </c>
      <c r="E101" s="35">
        <f t="shared" si="3"/>
        <v>4639.875357534246</v>
      </c>
      <c r="F101" s="15">
        <v>31</v>
      </c>
      <c r="G101" s="29"/>
      <c r="H101" s="27"/>
      <c r="I101" s="28"/>
      <c r="J101" s="17"/>
    </row>
    <row r="102" spans="2:10" ht="13.5" customHeight="1">
      <c r="B102" s="9" t="s">
        <v>83</v>
      </c>
      <c r="C102" s="8">
        <f t="shared" si="4"/>
        <v>1154985</v>
      </c>
      <c r="D102" s="7">
        <v>0</v>
      </c>
      <c r="E102" s="35">
        <f t="shared" si="3"/>
        <v>4340.528560273972</v>
      </c>
      <c r="F102" s="15">
        <v>29</v>
      </c>
      <c r="G102" s="29"/>
      <c r="H102" s="27"/>
      <c r="I102" s="28"/>
      <c r="J102" s="17"/>
    </row>
    <row r="103" spans="2:10" ht="13.5" customHeight="1">
      <c r="B103" s="9" t="s">
        <v>44</v>
      </c>
      <c r="C103" s="8">
        <f t="shared" si="4"/>
        <v>1072485</v>
      </c>
      <c r="D103" s="7">
        <v>82500</v>
      </c>
      <c r="E103" s="35">
        <f t="shared" si="3"/>
        <v>138.98230273972604</v>
      </c>
      <c r="F103" s="15">
        <v>1</v>
      </c>
      <c r="G103" s="29"/>
      <c r="H103" s="27"/>
      <c r="I103" s="28"/>
      <c r="J103" s="17"/>
    </row>
    <row r="104" spans="2:10" ht="13.5" customHeight="1">
      <c r="B104" s="9" t="s">
        <v>45</v>
      </c>
      <c r="C104" s="8">
        <f t="shared" si="4"/>
        <v>1072485</v>
      </c>
      <c r="D104" s="7">
        <v>0</v>
      </c>
      <c r="E104" s="35">
        <f t="shared" si="3"/>
        <v>4308.451384931507</v>
      </c>
      <c r="F104" s="15">
        <v>31</v>
      </c>
      <c r="G104" s="29"/>
      <c r="H104" s="27"/>
      <c r="I104" s="28"/>
      <c r="J104" s="17"/>
    </row>
    <row r="105" spans="2:10" ht="13.5" customHeight="1">
      <c r="B105" s="9" t="s">
        <v>46</v>
      </c>
      <c r="C105" s="8">
        <f t="shared" si="4"/>
        <v>1072485</v>
      </c>
      <c r="D105" s="7">
        <v>0</v>
      </c>
      <c r="E105" s="35">
        <f t="shared" si="3"/>
        <v>4169.469082191781</v>
      </c>
      <c r="F105" s="15">
        <v>30</v>
      </c>
      <c r="G105" s="29"/>
      <c r="H105" s="27"/>
      <c r="I105" s="28"/>
      <c r="J105" s="17"/>
    </row>
    <row r="106" spans="2:10" ht="13.5" customHeight="1">
      <c r="B106" s="9" t="s">
        <v>84</v>
      </c>
      <c r="C106" s="8">
        <f t="shared" si="4"/>
        <v>1072485</v>
      </c>
      <c r="D106" s="7">
        <v>0</v>
      </c>
      <c r="E106" s="35">
        <f t="shared" si="3"/>
        <v>4169.469082191781</v>
      </c>
      <c r="F106" s="15">
        <v>30</v>
      </c>
      <c r="G106" s="29"/>
      <c r="H106" s="27"/>
      <c r="I106" s="28"/>
      <c r="J106" s="17"/>
    </row>
    <row r="107" spans="2:10" ht="13.5" customHeight="1">
      <c r="B107" s="9" t="s">
        <v>47</v>
      </c>
      <c r="C107" s="8">
        <f t="shared" si="4"/>
        <v>989985</v>
      </c>
      <c r="D107" s="7">
        <v>82500</v>
      </c>
      <c r="E107" s="35">
        <f t="shared" si="3"/>
        <v>128.29120684931507</v>
      </c>
      <c r="F107" s="15">
        <v>1</v>
      </c>
      <c r="G107" s="29"/>
      <c r="H107" s="27"/>
      <c r="I107" s="28"/>
      <c r="J107" s="17"/>
    </row>
    <row r="108" spans="2:10" ht="13.5" customHeight="1">
      <c r="B108" s="9" t="s">
        <v>48</v>
      </c>
      <c r="C108" s="8">
        <f t="shared" si="4"/>
        <v>989985</v>
      </c>
      <c r="D108" s="7">
        <v>0</v>
      </c>
      <c r="E108" s="35">
        <f t="shared" si="3"/>
        <v>3977.0274123287672</v>
      </c>
      <c r="F108" s="15">
        <v>31</v>
      </c>
      <c r="G108" s="29"/>
      <c r="H108" s="27"/>
      <c r="I108" s="28"/>
      <c r="J108" s="17"/>
    </row>
    <row r="109" spans="2:10" ht="13.5" customHeight="1">
      <c r="B109" s="9" t="s">
        <v>49</v>
      </c>
      <c r="C109" s="8">
        <f t="shared" si="4"/>
        <v>989985</v>
      </c>
      <c r="D109" s="7">
        <v>0</v>
      </c>
      <c r="E109" s="35">
        <f t="shared" si="3"/>
        <v>3592.1537917808223</v>
      </c>
      <c r="F109" s="15">
        <v>28</v>
      </c>
      <c r="G109" s="29"/>
      <c r="H109" s="27"/>
      <c r="I109" s="28"/>
      <c r="J109" s="17"/>
    </row>
    <row r="110" spans="2:10" ht="13.5" customHeight="1">
      <c r="B110" s="9" t="s">
        <v>85</v>
      </c>
      <c r="C110" s="8">
        <f t="shared" si="4"/>
        <v>989985</v>
      </c>
      <c r="D110" s="7">
        <v>0</v>
      </c>
      <c r="E110" s="35">
        <f t="shared" si="3"/>
        <v>3848.736205479452</v>
      </c>
      <c r="F110" s="15">
        <v>30</v>
      </c>
      <c r="G110" s="29"/>
      <c r="H110" s="27"/>
      <c r="I110" s="28"/>
      <c r="J110" s="17"/>
    </row>
    <row r="111" spans="2:10" ht="13.5" customHeight="1">
      <c r="B111" s="9" t="s">
        <v>50</v>
      </c>
      <c r="C111" s="8">
        <f t="shared" si="4"/>
        <v>907485</v>
      </c>
      <c r="D111" s="7">
        <v>82500</v>
      </c>
      <c r="E111" s="35">
        <f t="shared" si="3"/>
        <v>117.60011095890411</v>
      </c>
      <c r="F111" s="15">
        <v>1</v>
      </c>
      <c r="G111" s="29"/>
      <c r="H111" s="27"/>
      <c r="I111" s="28"/>
      <c r="J111" s="17"/>
    </row>
    <row r="112" spans="2:10" ht="13.5" customHeight="1">
      <c r="B112" s="9" t="s">
        <v>51</v>
      </c>
      <c r="C112" s="8">
        <f t="shared" si="4"/>
        <v>907485</v>
      </c>
      <c r="D112" s="7">
        <v>0</v>
      </c>
      <c r="E112" s="35">
        <f t="shared" si="3"/>
        <v>3528.0033287671235</v>
      </c>
      <c r="F112" s="15">
        <v>30</v>
      </c>
      <c r="G112" s="29"/>
      <c r="H112" s="27"/>
      <c r="I112" s="28"/>
      <c r="J112" s="17"/>
    </row>
    <row r="113" spans="2:10" ht="13.5" customHeight="1">
      <c r="B113" s="9" t="s">
        <v>52</v>
      </c>
      <c r="C113" s="8">
        <f t="shared" si="4"/>
        <v>907485</v>
      </c>
      <c r="D113" s="7">
        <v>0</v>
      </c>
      <c r="E113" s="35">
        <f t="shared" si="3"/>
        <v>3645.6034397260273</v>
      </c>
      <c r="F113" s="15">
        <v>31</v>
      </c>
      <c r="G113" s="29"/>
      <c r="H113" s="27"/>
      <c r="I113" s="28"/>
      <c r="J113" s="17"/>
    </row>
    <row r="114" spans="2:10" ht="13.5" customHeight="1">
      <c r="B114" s="9" t="s">
        <v>86</v>
      </c>
      <c r="C114" s="8">
        <f t="shared" si="4"/>
        <v>907485</v>
      </c>
      <c r="D114" s="7">
        <v>0</v>
      </c>
      <c r="E114" s="35">
        <f t="shared" si="3"/>
        <v>3410.403217808219</v>
      </c>
      <c r="F114" s="15">
        <v>29</v>
      </c>
      <c r="G114" s="29"/>
      <c r="H114" s="27"/>
      <c r="I114" s="28"/>
      <c r="J114" s="17"/>
    </row>
    <row r="115" spans="2:10" ht="13.5" customHeight="1">
      <c r="B115" s="9" t="s">
        <v>53</v>
      </c>
      <c r="C115" s="8">
        <f t="shared" si="4"/>
        <v>824985</v>
      </c>
      <c r="D115" s="7">
        <v>82500</v>
      </c>
      <c r="E115" s="35">
        <f t="shared" si="3"/>
        <v>106.90901506849316</v>
      </c>
      <c r="F115" s="15">
        <v>1</v>
      </c>
      <c r="G115" s="29"/>
      <c r="H115" s="27"/>
      <c r="I115" s="28"/>
      <c r="J115" s="17"/>
    </row>
    <row r="116" spans="2:10" ht="13.5" customHeight="1">
      <c r="B116" s="9" t="s">
        <v>54</v>
      </c>
      <c r="C116" s="8">
        <f t="shared" si="4"/>
        <v>824985</v>
      </c>
      <c r="D116" s="7">
        <v>0</v>
      </c>
      <c r="E116" s="35">
        <f t="shared" si="3"/>
        <v>3314.1794671232874</v>
      </c>
      <c r="F116" s="15">
        <v>31</v>
      </c>
      <c r="G116" s="29"/>
      <c r="H116" s="27"/>
      <c r="I116" s="28"/>
      <c r="J116" s="17"/>
    </row>
    <row r="117" spans="2:10" ht="13.5" customHeight="1">
      <c r="B117" s="9" t="s">
        <v>55</v>
      </c>
      <c r="C117" s="8">
        <f t="shared" si="4"/>
        <v>824985</v>
      </c>
      <c r="D117" s="7">
        <v>0</v>
      </c>
      <c r="E117" s="35">
        <f t="shared" si="3"/>
        <v>3314.1794671232874</v>
      </c>
      <c r="F117" s="15">
        <v>31</v>
      </c>
      <c r="G117" s="29"/>
      <c r="H117" s="27"/>
      <c r="I117" s="28"/>
      <c r="J117" s="17"/>
    </row>
    <row r="118" spans="2:10" ht="13.5" customHeight="1">
      <c r="B118" s="9" t="s">
        <v>87</v>
      </c>
      <c r="C118" s="8">
        <f t="shared" si="4"/>
        <v>824985</v>
      </c>
      <c r="D118" s="7">
        <v>0</v>
      </c>
      <c r="E118" s="35">
        <f t="shared" si="3"/>
        <v>3100.361436986301</v>
      </c>
      <c r="F118" s="15">
        <v>29</v>
      </c>
      <c r="G118" s="29"/>
      <c r="H118" s="27"/>
      <c r="I118" s="28"/>
      <c r="J118" s="17"/>
    </row>
    <row r="119" spans="2:10" ht="13.5" customHeight="1">
      <c r="B119" s="9" t="s">
        <v>56</v>
      </c>
      <c r="C119" s="8">
        <f t="shared" si="4"/>
        <v>742485</v>
      </c>
      <c r="D119" s="7">
        <v>82500</v>
      </c>
      <c r="E119" s="35">
        <f t="shared" si="3"/>
        <v>96.2179191780822</v>
      </c>
      <c r="F119" s="15">
        <v>1</v>
      </c>
      <c r="G119" s="29"/>
      <c r="H119" s="27"/>
      <c r="I119" s="28"/>
      <c r="J119" s="17"/>
    </row>
    <row r="120" spans="2:10" ht="13.5" customHeight="1">
      <c r="B120" s="9" t="s">
        <v>57</v>
      </c>
      <c r="C120" s="8">
        <f t="shared" si="4"/>
        <v>742485</v>
      </c>
      <c r="D120" s="7">
        <v>0</v>
      </c>
      <c r="E120" s="35">
        <f t="shared" si="3"/>
        <v>2982.755494520548</v>
      </c>
      <c r="F120" s="15">
        <v>31</v>
      </c>
      <c r="G120" s="29"/>
      <c r="H120" s="27"/>
      <c r="I120" s="28"/>
      <c r="J120" s="17"/>
    </row>
    <row r="121" spans="2:10" ht="13.5" customHeight="1">
      <c r="B121" s="9" t="s">
        <v>58</v>
      </c>
      <c r="C121" s="8">
        <f t="shared" si="4"/>
        <v>742485</v>
      </c>
      <c r="D121" s="7">
        <v>0</v>
      </c>
      <c r="E121" s="35">
        <f t="shared" si="3"/>
        <v>2886.537575342466</v>
      </c>
      <c r="F121" s="15">
        <v>30</v>
      </c>
      <c r="G121" s="29"/>
      <c r="H121" s="27"/>
      <c r="I121" s="28"/>
      <c r="J121" s="17"/>
    </row>
    <row r="122" spans="2:10" ht="13.5" customHeight="1">
      <c r="B122" s="9" t="s">
        <v>88</v>
      </c>
      <c r="C122" s="8">
        <f t="shared" si="4"/>
        <v>742485</v>
      </c>
      <c r="D122" s="7">
        <v>0</v>
      </c>
      <c r="E122" s="35">
        <f t="shared" si="3"/>
        <v>2886.537575342466</v>
      </c>
      <c r="F122" s="15">
        <v>30</v>
      </c>
      <c r="G122" s="29"/>
      <c r="H122" s="27"/>
      <c r="I122" s="28"/>
      <c r="J122" s="17"/>
    </row>
    <row r="123" spans="2:10" ht="13.5" customHeight="1">
      <c r="B123" s="9" t="s">
        <v>59</v>
      </c>
      <c r="C123" s="8">
        <f t="shared" si="4"/>
        <v>659985</v>
      </c>
      <c r="D123" s="7">
        <v>82500</v>
      </c>
      <c r="E123" s="35">
        <f t="shared" si="3"/>
        <v>85.52682328767123</v>
      </c>
      <c r="F123" s="15">
        <v>1</v>
      </c>
      <c r="G123" s="29"/>
      <c r="H123" s="27"/>
      <c r="I123" s="28"/>
      <c r="J123" s="17"/>
    </row>
    <row r="124" spans="2:10" ht="13.5" customHeight="1">
      <c r="B124" s="9" t="s">
        <v>60</v>
      </c>
      <c r="C124" s="8">
        <f t="shared" si="4"/>
        <v>659985</v>
      </c>
      <c r="D124" s="7">
        <v>0</v>
      </c>
      <c r="E124" s="35">
        <f t="shared" si="3"/>
        <v>2651.3315219178085</v>
      </c>
      <c r="F124" s="15">
        <v>31</v>
      </c>
      <c r="G124" s="29"/>
      <c r="H124" s="27"/>
      <c r="I124" s="28"/>
      <c r="J124" s="17"/>
    </row>
    <row r="125" spans="2:10" ht="13.5" customHeight="1">
      <c r="B125" s="9" t="s">
        <v>61</v>
      </c>
      <c r="C125" s="8">
        <f t="shared" si="4"/>
        <v>659985</v>
      </c>
      <c r="D125" s="7">
        <v>0</v>
      </c>
      <c r="E125" s="35">
        <f aca="true" t="shared" si="5" ref="E125:E143">C125*F125*$I$1%/$I$4</f>
        <v>2394.751052054795</v>
      </c>
      <c r="F125" s="15">
        <v>28</v>
      </c>
      <c r="G125" s="29"/>
      <c r="H125" s="27"/>
      <c r="I125" s="28"/>
      <c r="J125" s="17"/>
    </row>
    <row r="126" spans="2:10" ht="13.5" customHeight="1">
      <c r="B126" s="9" t="s">
        <v>89</v>
      </c>
      <c r="C126" s="8">
        <f t="shared" si="4"/>
        <v>659985</v>
      </c>
      <c r="D126" s="7">
        <v>0</v>
      </c>
      <c r="E126" s="35">
        <f t="shared" si="5"/>
        <v>2565.8046986301374</v>
      </c>
      <c r="F126" s="15">
        <v>30</v>
      </c>
      <c r="G126" s="29"/>
      <c r="H126" s="27"/>
      <c r="I126" s="28"/>
      <c r="J126" s="17"/>
    </row>
    <row r="127" spans="2:10" ht="13.5" customHeight="1">
      <c r="B127" s="9" t="s">
        <v>62</v>
      </c>
      <c r="C127" s="8">
        <f t="shared" si="4"/>
        <v>577485</v>
      </c>
      <c r="D127" s="7">
        <v>82500</v>
      </c>
      <c r="E127" s="35">
        <f t="shared" si="5"/>
        <v>74.83572739726029</v>
      </c>
      <c r="F127" s="15">
        <v>1</v>
      </c>
      <c r="G127" s="29"/>
      <c r="H127" s="27"/>
      <c r="I127" s="28"/>
      <c r="J127" s="17"/>
    </row>
    <row r="128" spans="2:10" ht="13.5" customHeight="1">
      <c r="B128" s="9" t="s">
        <v>63</v>
      </c>
      <c r="C128" s="8">
        <f t="shared" si="4"/>
        <v>577485</v>
      </c>
      <c r="D128" s="7">
        <v>0</v>
      </c>
      <c r="E128" s="35">
        <f t="shared" si="5"/>
        <v>2245.0718219178084</v>
      </c>
      <c r="F128" s="15">
        <v>30</v>
      </c>
      <c r="G128" s="29"/>
      <c r="H128" s="27"/>
      <c r="I128" s="28"/>
      <c r="J128" s="17"/>
    </row>
    <row r="129" spans="2:10" ht="13.5" customHeight="1">
      <c r="B129" s="9" t="s">
        <v>64</v>
      </c>
      <c r="C129" s="8">
        <f t="shared" si="4"/>
        <v>577485</v>
      </c>
      <c r="D129" s="7">
        <v>0</v>
      </c>
      <c r="E129" s="35">
        <f t="shared" si="5"/>
        <v>2319.9075493150685</v>
      </c>
      <c r="F129" s="15">
        <v>31</v>
      </c>
      <c r="G129" s="29"/>
      <c r="H129" s="27"/>
      <c r="I129" s="28"/>
      <c r="J129" s="17"/>
    </row>
    <row r="130" spans="2:10" ht="13.5" customHeight="1">
      <c r="B130" s="9" t="s">
        <v>90</v>
      </c>
      <c r="C130" s="8">
        <f t="shared" si="4"/>
        <v>577485</v>
      </c>
      <c r="D130" s="7">
        <v>0</v>
      </c>
      <c r="E130" s="35">
        <f t="shared" si="5"/>
        <v>2170.2360945205482</v>
      </c>
      <c r="F130" s="15">
        <v>29</v>
      </c>
      <c r="G130" s="29"/>
      <c r="H130" s="27"/>
      <c r="I130" s="28"/>
      <c r="J130" s="17"/>
    </row>
    <row r="131" spans="2:10" ht="13.5" customHeight="1">
      <c r="B131" s="9" t="s">
        <v>65</v>
      </c>
      <c r="C131" s="8">
        <f t="shared" si="4"/>
        <v>494985</v>
      </c>
      <c r="D131" s="7">
        <v>82500</v>
      </c>
      <c r="E131" s="35">
        <f t="shared" si="5"/>
        <v>64.14463150684931</v>
      </c>
      <c r="F131" s="15">
        <v>1</v>
      </c>
      <c r="G131" s="29"/>
      <c r="H131" s="27"/>
      <c r="I131" s="28"/>
      <c r="J131" s="17"/>
    </row>
    <row r="132" spans="2:10" ht="13.5" customHeight="1">
      <c r="B132" s="9" t="s">
        <v>66</v>
      </c>
      <c r="C132" s="8">
        <f t="shared" si="4"/>
        <v>494985</v>
      </c>
      <c r="D132" s="7">
        <v>0</v>
      </c>
      <c r="E132" s="35">
        <f t="shared" si="5"/>
        <v>1988.4835767123286</v>
      </c>
      <c r="F132" s="15">
        <v>31</v>
      </c>
      <c r="G132" s="29"/>
      <c r="H132" s="27"/>
      <c r="I132" s="28"/>
      <c r="J132" s="17"/>
    </row>
    <row r="133" spans="2:10" ht="13.5" customHeight="1">
      <c r="B133" s="9" t="s">
        <v>67</v>
      </c>
      <c r="C133" s="8">
        <f t="shared" si="4"/>
        <v>494985</v>
      </c>
      <c r="D133" s="7">
        <v>0</v>
      </c>
      <c r="E133" s="35">
        <f t="shared" si="5"/>
        <v>1988.4835767123286</v>
      </c>
      <c r="F133" s="15">
        <v>31</v>
      </c>
      <c r="G133" s="29"/>
      <c r="H133" s="27"/>
      <c r="I133" s="28"/>
      <c r="J133" s="17"/>
    </row>
    <row r="134" spans="2:10" ht="13.5" customHeight="1">
      <c r="B134" s="9" t="s">
        <v>91</v>
      </c>
      <c r="C134" s="8">
        <f t="shared" si="4"/>
        <v>494985</v>
      </c>
      <c r="D134" s="7">
        <v>0</v>
      </c>
      <c r="E134" s="35">
        <f t="shared" si="5"/>
        <v>1860.1943136986304</v>
      </c>
      <c r="F134" s="15">
        <v>29</v>
      </c>
      <c r="G134" s="29"/>
      <c r="H134" s="27"/>
      <c r="I134" s="28"/>
      <c r="J134" s="17"/>
    </row>
    <row r="135" spans="2:10" ht="13.5" customHeight="1">
      <c r="B135" s="9" t="s">
        <v>68</v>
      </c>
      <c r="C135" s="8">
        <f t="shared" si="4"/>
        <v>412485</v>
      </c>
      <c r="D135" s="7">
        <v>82500</v>
      </c>
      <c r="E135" s="35">
        <f t="shared" si="5"/>
        <v>53.45353561643835</v>
      </c>
      <c r="F135" s="15">
        <v>1</v>
      </c>
      <c r="G135" s="29"/>
      <c r="H135" s="27"/>
      <c r="I135" s="28"/>
      <c r="J135" s="17"/>
    </row>
    <row r="136" spans="2:10" ht="13.5" customHeight="1">
      <c r="B136" s="9" t="s">
        <v>69</v>
      </c>
      <c r="C136" s="8">
        <f t="shared" si="4"/>
        <v>412485</v>
      </c>
      <c r="D136" s="7">
        <v>0</v>
      </c>
      <c r="E136" s="35">
        <f t="shared" si="5"/>
        <v>1657.059604109589</v>
      </c>
      <c r="F136" s="15">
        <v>31</v>
      </c>
      <c r="G136" s="29"/>
      <c r="H136" s="27"/>
      <c r="I136" s="28"/>
      <c r="J136" s="17"/>
    </row>
    <row r="137" spans="2:10" ht="13.5" customHeight="1">
      <c r="B137" s="9" t="s">
        <v>70</v>
      </c>
      <c r="C137" s="8">
        <f t="shared" si="4"/>
        <v>412485</v>
      </c>
      <c r="D137" s="7">
        <v>0</v>
      </c>
      <c r="E137" s="35">
        <f t="shared" si="5"/>
        <v>1603.6060684931506</v>
      </c>
      <c r="F137" s="15">
        <v>30</v>
      </c>
      <c r="G137" s="29"/>
      <c r="H137" s="27"/>
      <c r="I137" s="28"/>
      <c r="J137" s="17"/>
    </row>
    <row r="138" spans="2:10" ht="13.5" customHeight="1">
      <c r="B138" s="9" t="s">
        <v>92</v>
      </c>
      <c r="C138" s="8">
        <f t="shared" si="4"/>
        <v>412485</v>
      </c>
      <c r="D138" s="7">
        <v>0</v>
      </c>
      <c r="E138" s="35">
        <f t="shared" si="5"/>
        <v>1603.6060684931506</v>
      </c>
      <c r="F138" s="15">
        <v>30</v>
      </c>
      <c r="G138" s="29"/>
      <c r="H138" s="27"/>
      <c r="I138" s="28"/>
      <c r="J138" s="17"/>
    </row>
    <row r="139" spans="2:10" ht="13.5" customHeight="1">
      <c r="B139" s="9" t="s">
        <v>71</v>
      </c>
      <c r="C139" s="8">
        <f t="shared" si="4"/>
        <v>329985</v>
      </c>
      <c r="D139" s="7">
        <v>82500</v>
      </c>
      <c r="E139" s="35">
        <f t="shared" si="5"/>
        <v>42.7624397260274</v>
      </c>
      <c r="F139" s="15">
        <v>1</v>
      </c>
      <c r="G139" s="29"/>
      <c r="H139" s="27"/>
      <c r="I139" s="28"/>
      <c r="J139" s="17"/>
    </row>
    <row r="140" spans="2:10" ht="13.5" customHeight="1">
      <c r="B140" s="9" t="s">
        <v>93</v>
      </c>
      <c r="C140" s="8">
        <f t="shared" si="4"/>
        <v>329985</v>
      </c>
      <c r="D140" s="7">
        <v>0</v>
      </c>
      <c r="E140" s="35">
        <f t="shared" si="5"/>
        <v>1325.6356315068494</v>
      </c>
      <c r="F140" s="15">
        <v>31</v>
      </c>
      <c r="G140" s="29"/>
      <c r="H140" s="27"/>
      <c r="I140" s="28"/>
      <c r="J140" s="17"/>
    </row>
    <row r="141" spans="2:10" ht="13.5" customHeight="1">
      <c r="B141" s="9" t="s">
        <v>98</v>
      </c>
      <c r="C141" s="8">
        <f t="shared" si="4"/>
        <v>329985</v>
      </c>
      <c r="D141" s="7">
        <v>0</v>
      </c>
      <c r="E141" s="35">
        <f t="shared" si="5"/>
        <v>1240.1107520547946</v>
      </c>
      <c r="F141" s="15">
        <v>29</v>
      </c>
      <c r="G141" s="29"/>
      <c r="H141" s="27"/>
      <c r="I141" s="28"/>
      <c r="J141" s="17"/>
    </row>
    <row r="142" spans="2:10" ht="13.5" customHeight="1">
      <c r="B142" s="9" t="s">
        <v>94</v>
      </c>
      <c r="C142" s="8">
        <f t="shared" si="4"/>
        <v>329985</v>
      </c>
      <c r="D142" s="7">
        <v>0</v>
      </c>
      <c r="E142" s="35">
        <f t="shared" si="5"/>
        <v>1282.873191780822</v>
      </c>
      <c r="F142" s="15">
        <v>30</v>
      </c>
      <c r="G142" s="29"/>
      <c r="H142" s="27"/>
      <c r="I142" s="28"/>
      <c r="J142" s="17"/>
    </row>
    <row r="143" spans="2:10" ht="13.5" customHeight="1">
      <c r="B143" s="9" t="s">
        <v>95</v>
      </c>
      <c r="C143" s="8">
        <f t="shared" si="4"/>
        <v>0</v>
      </c>
      <c r="D143" s="7">
        <v>329985</v>
      </c>
      <c r="E143" s="35">
        <f t="shared" si="5"/>
        <v>0</v>
      </c>
      <c r="F143" s="15">
        <v>1</v>
      </c>
      <c r="G143" s="29"/>
      <c r="H143" s="27"/>
      <c r="I143" s="28"/>
      <c r="J143" s="17"/>
    </row>
    <row r="144" spans="2:11" ht="16.5">
      <c r="B144" s="10" t="s">
        <v>10</v>
      </c>
      <c r="C144" s="11"/>
      <c r="D144" s="11">
        <f>SUM(D10:D143)</f>
        <v>2909985</v>
      </c>
      <c r="E144" s="11">
        <f>SUM(E10:E143)</f>
        <v>641714.535226027</v>
      </c>
      <c r="F144" s="16">
        <f>SUM(F10:F143)</f>
        <v>3016</v>
      </c>
      <c r="G144" s="30"/>
      <c r="H144" s="18"/>
      <c r="I144" s="23"/>
      <c r="J144" s="3"/>
      <c r="K144" s="3"/>
    </row>
    <row r="145" spans="2:11" ht="16.5">
      <c r="B145" s="19"/>
      <c r="C145" s="20"/>
      <c r="D145" s="20"/>
      <c r="E145" s="20"/>
      <c r="F145" s="21"/>
      <c r="G145" s="22"/>
      <c r="H145" s="18"/>
      <c r="I145" s="23"/>
      <c r="K145" s="3"/>
    </row>
  </sheetData>
  <mergeCells count="9">
    <mergeCell ref="A1:C1"/>
    <mergeCell ref="A2:C2"/>
    <mergeCell ref="A4:C4"/>
    <mergeCell ref="A3:D3"/>
    <mergeCell ref="E6:E9"/>
    <mergeCell ref="F6:F9"/>
    <mergeCell ref="B6:B9"/>
    <mergeCell ref="C6:C9"/>
    <mergeCell ref="D6:D9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 Bank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kp12374</dc:creator>
  <cp:keywords/>
  <dc:description/>
  <cp:lastModifiedBy>Admin</cp:lastModifiedBy>
  <cp:lastPrinted>2010-07-23T09:50:44Z</cp:lastPrinted>
  <dcterms:created xsi:type="dcterms:W3CDTF">2010-07-20T12:41:03Z</dcterms:created>
  <dcterms:modified xsi:type="dcterms:W3CDTF">2011-11-28T14:39:25Z</dcterms:modified>
  <cp:category/>
  <cp:version/>
  <cp:contentType/>
  <cp:contentStatus/>
</cp:coreProperties>
</file>