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'Arkusz1'!$A$1:$G$127</definedName>
  </definedNames>
  <calcPr fullCalcOnLoad="1"/>
</workbook>
</file>

<file path=xl/sharedStrings.xml><?xml version="1.0" encoding="utf-8"?>
<sst xmlns="http://schemas.openxmlformats.org/spreadsheetml/2006/main" count="437" uniqueCount="166">
  <si>
    <t>Paragraf</t>
  </si>
  <si>
    <t>Dział</t>
  </si>
  <si>
    <t>Lp.</t>
  </si>
  <si>
    <t>Nazwa zadania</t>
  </si>
  <si>
    <t>1.</t>
  </si>
  <si>
    <t>2.</t>
  </si>
  <si>
    <t>3.</t>
  </si>
  <si>
    <t>4.</t>
  </si>
  <si>
    <t>5.</t>
  </si>
  <si>
    <t>6.</t>
  </si>
  <si>
    <t>7.</t>
  </si>
  <si>
    <t>8.</t>
  </si>
  <si>
    <t>900</t>
  </si>
  <si>
    <t>6050</t>
  </si>
  <si>
    <t xml:space="preserve">Rozdział </t>
  </si>
  <si>
    <t xml:space="preserve"> </t>
  </si>
  <si>
    <t>801</t>
  </si>
  <si>
    <t>926</t>
  </si>
  <si>
    <t>92695</t>
  </si>
  <si>
    <t>strona 1</t>
  </si>
  <si>
    <t>700</t>
  </si>
  <si>
    <t>60016</t>
  </si>
  <si>
    <t>strona 2</t>
  </si>
  <si>
    <t>w tym:</t>
  </si>
  <si>
    <t>Uwagi</t>
  </si>
  <si>
    <t xml:space="preserve">1. </t>
  </si>
  <si>
    <t>70005</t>
  </si>
  <si>
    <t>750</t>
  </si>
  <si>
    <t>75023</t>
  </si>
  <si>
    <t>80104</t>
  </si>
  <si>
    <t>90095</t>
  </si>
  <si>
    <t>921</t>
  </si>
  <si>
    <t>Razem:</t>
  </si>
  <si>
    <t xml:space="preserve">  </t>
  </si>
  <si>
    <t>Wydatki majątkowe ogółem:</t>
  </si>
  <si>
    <t>Kwota</t>
  </si>
  <si>
    <t>600</t>
  </si>
  <si>
    <t xml:space="preserve">1. Wydatki na inwestycje i  zakupy inwestycyjne  </t>
  </si>
  <si>
    <t>754</t>
  </si>
  <si>
    <t>75412</t>
  </si>
  <si>
    <t>Fundusz Sołecki wsi Olszowa</t>
  </si>
  <si>
    <t>80101</t>
  </si>
  <si>
    <t>90015</t>
  </si>
  <si>
    <t>12.</t>
  </si>
  <si>
    <t>6230</t>
  </si>
  <si>
    <t>strona 3</t>
  </si>
  <si>
    <t xml:space="preserve">3.1 </t>
  </si>
  <si>
    <t>851</t>
  </si>
  <si>
    <t>85111</t>
  </si>
  <si>
    <t>6220</t>
  </si>
  <si>
    <t>Nazwa spółki</t>
  </si>
  <si>
    <t>6010</t>
  </si>
  <si>
    <t>Wodociągi Kępińskie sp. z o.o.</t>
  </si>
  <si>
    <t>Projekt Kępno sp. z o.o.</t>
  </si>
  <si>
    <t>12.1</t>
  </si>
  <si>
    <t>92109</t>
  </si>
  <si>
    <t>14.</t>
  </si>
  <si>
    <t>14.1</t>
  </si>
  <si>
    <t>14.2</t>
  </si>
  <si>
    <t>15.</t>
  </si>
  <si>
    <t>15.1</t>
  </si>
  <si>
    <t>16.</t>
  </si>
  <si>
    <t>16.1</t>
  </si>
  <si>
    <t>16.2</t>
  </si>
  <si>
    <t>75095</t>
  </si>
  <si>
    <t>6.1</t>
  </si>
  <si>
    <t>7.1</t>
  </si>
  <si>
    <t>8.1</t>
  </si>
  <si>
    <t>Fundusz Sołecki wsi Ostrówiec</t>
  </si>
  <si>
    <t>10.</t>
  </si>
  <si>
    <t>Fundusz Sołecki wsi Krążkowy</t>
  </si>
  <si>
    <t>1.1</t>
  </si>
  <si>
    <t>1.2</t>
  </si>
  <si>
    <t>1.3</t>
  </si>
  <si>
    <t>1.6</t>
  </si>
  <si>
    <t>1.7</t>
  </si>
  <si>
    <t>2.1</t>
  </si>
  <si>
    <t>5.1</t>
  </si>
  <si>
    <t>7.2</t>
  </si>
  <si>
    <t xml:space="preserve">2. Dotacja celowa na dofinansowanie zakupu sprzętu lub aparatury medycznej dla SP ZOZ                                                                                                     w Kępnie </t>
  </si>
  <si>
    <t>Fundusz Sołecki wsi Rzetnia</t>
  </si>
  <si>
    <t>Oświetlenie Uliczne i Drogowe sp. z o.o.</t>
  </si>
  <si>
    <t>strona 4</t>
  </si>
  <si>
    <t>70095</t>
  </si>
  <si>
    <t>Towarzystwo Budownictwa Społecznego - Kępno sp. z o.o.</t>
  </si>
  <si>
    <t>Fundusz Szołecki wsi Domanin</t>
  </si>
  <si>
    <t>10.2</t>
  </si>
  <si>
    <t>Fundusz Osiedla Hanulin</t>
  </si>
  <si>
    <t>14.3</t>
  </si>
  <si>
    <t>Fundusz Sołecki wsi Myjomice</t>
  </si>
  <si>
    <t>Dotacje celowe na likwidację niskosprawnych źródeł ciepła i zastąpienia ich źródłami proekologicznymi w ramach programu "Kępno wolne od smogu"</t>
  </si>
  <si>
    <t>1.8</t>
  </si>
  <si>
    <t>Fundusz Sołecki wsi Borek Mielęcki</t>
  </si>
  <si>
    <t>2. Wydatki na udziały w spółkach</t>
  </si>
  <si>
    <t>6057</t>
  </si>
  <si>
    <t>6059</t>
  </si>
  <si>
    <t>3. Dotacja celowa na dofinansowanie kosztów realizacji inwestycji i zakupów inwestycyjnych                                                                                       SP ZOZ w Kępnie</t>
  </si>
  <si>
    <t>85154</t>
  </si>
  <si>
    <t>90005</t>
  </si>
  <si>
    <t>Dofinansowanie kosztów realizacji inwestycji i zakupów inwestycyjnych                                                                                       SP ZOZ w Kępnie</t>
  </si>
  <si>
    <t xml:space="preserve">4. Dotacje celowe z budżetu na finansowanie lub dofinansowanie kosztów realizacji inwestycji i zakupów inwestycyjnych jednostek nie zaliczanych do sektora finansów publicznych </t>
  </si>
  <si>
    <t>Załącznik nr 4 do Uchwały Nr ...../...../….
Rady Miejskiej w Kępnie z dnia ... ………. …. roku
w sprawie uchwalenia budżetu Gminy Kępno na 2022 rok.</t>
  </si>
  <si>
    <t>Wykaz wydatków majątkowych przewidzianych do realizacji w 2022 roku</t>
  </si>
  <si>
    <t>Budowa placu zabaw w Borku Mielęckim</t>
  </si>
  <si>
    <t>Remont i modernizacja świetlicy wiejskiej w Domaninie</t>
  </si>
  <si>
    <t xml:space="preserve">Doposażenie placu zabaw przy ul. Kwiatowej </t>
  </si>
  <si>
    <t>Doposażenie  modernizacja świetlicy wiejskiej oraz obejścia wokół niej</t>
  </si>
  <si>
    <t>Fundusz Sołecki wsi Kierzenko</t>
  </si>
  <si>
    <t>Fundusz Sołecki wsi Kierzno</t>
  </si>
  <si>
    <t>Modernizacja i doposażenie Domu Ludowego w Kierznie</t>
  </si>
  <si>
    <t>Fundusz Sołecki wsi Kliny</t>
  </si>
  <si>
    <t>Doposażenie i modernizacja Domu Ludowego w Klinach</t>
  </si>
  <si>
    <t>Dokumentacja techniczna na chodniki</t>
  </si>
  <si>
    <t>Usługa położenia kostki przy Domu Ludowym w Myjomicach</t>
  </si>
  <si>
    <t>Budowa drogi przy ulicy Rubinowej</t>
  </si>
  <si>
    <t>Zakup i montaż kostki brukowej przy Domu Ludowym w Myjomicach</t>
  </si>
  <si>
    <t>Budowa wiaty grillowej II etap</t>
  </si>
  <si>
    <t>Fundusz Sołecki wsi Szklarka Mielęcka</t>
  </si>
  <si>
    <t>Budowa wiaty grillowej przy sali wiejskiej w Sołectwie Szklarka Mielęcka</t>
  </si>
  <si>
    <t>7. Dotacje celowe na pomoc finansową dla Powiatu Kępińskiego                                                                                                                                                                                                                                         na dofinansowanie własnych zadań inwestycyjnych i zakupów inwestycyjnych</t>
  </si>
  <si>
    <t>6170</t>
  </si>
  <si>
    <t xml:space="preserve">Dotacja na zakup sprzętu z dotacją ZOWZOSP RP, MSWiA oraz z Funduszy Ubezpieczeniowych                                                    </t>
  </si>
  <si>
    <t>Wpłata na Fundusz Wsparcia z przeznaczeniem na zakup lekkiego samochodu operacyjnego oraz zestawu narzędzi hydraulicznych z pompą dla Komendy Powiatowej Państwowej Straży Pożarnej w Kępnie</t>
  </si>
  <si>
    <t>75411</t>
  </si>
  <si>
    <t>010</t>
  </si>
  <si>
    <t>01095</t>
  </si>
  <si>
    <t xml:space="preserve">Modernizacja wnętrza Domu Strażaka w Olszowie </t>
  </si>
  <si>
    <t>Budowa drogi gminnej nr 859553P Kierzno-Mechnice – granica powiatu kępińskiego</t>
  </si>
  <si>
    <t>Przebudowa i remont drogi Kierzno-Domanin</t>
  </si>
  <si>
    <t>Budowa ul. Jacka Malczewskiego, Serbeńskiego,  Wyspiańskiego w Kępnie- etap I</t>
  </si>
  <si>
    <t>Remont i przebudowa ul. Wiatrakowej w Kępnie</t>
  </si>
  <si>
    <t>Dokumentacje projektowe dla dróg gminnych</t>
  </si>
  <si>
    <t>Budowa progów zwalniającychna drodze gminnej Krążkowy-Kliny</t>
  </si>
  <si>
    <t>60020</t>
  </si>
  <si>
    <t>Wymiana i montaż nowych wiat autobusowych</t>
  </si>
  <si>
    <t xml:space="preserve">Budowa przystanku wraz  toaletą w rejonie Dworca Zachodniego w Kępnie </t>
  </si>
  <si>
    <t xml:space="preserve">Wykup nieruchomości, w tym   w celu regulacji stanu prawnego gruntów zajętych pod drogi gminne oraz wykup gruntów na poszerzenie dróg istniejących, </t>
  </si>
  <si>
    <t>Nabycie pozostałych udziałów w nieruchomości położonej w Kępnie (koło basenu), oznaczonej jako dz. nr 1562</t>
  </si>
  <si>
    <t>70007</t>
  </si>
  <si>
    <t xml:space="preserve">Termomodernizacja dla budynku wielorodzinnego znajdującego się                                             przy ul. Solidarności 8a w Kępnie (zagospodarowanie terenu przy                            ul. Solidarności 8a w Kępnie) </t>
  </si>
  <si>
    <t>75022</t>
  </si>
  <si>
    <t>6060</t>
  </si>
  <si>
    <t>E-usługi publiczne dla mieszkanców Miasta i Gminy Kępno</t>
  </si>
  <si>
    <t>Zakup sprzętu komputerowego z oprogramowaniem dla radnych</t>
  </si>
  <si>
    <t>Rozbudowa monitoringu miejskiego</t>
  </si>
  <si>
    <t>Modernizacja dziedzińca Szkoły Podstawowej Nr 3 w Kępnie</t>
  </si>
  <si>
    <t>Termomodernizacja budynku Szkoły Podstawowej w Myjomicach wraz z modernizacją oświetlenia wewnętrznego i montażem OZE</t>
  </si>
  <si>
    <t>Remont parteru Szkoły Podstawowej w Kierznie i przystosowanie tych pomieszczeń na przedszkole - I etap koncepcja</t>
  </si>
  <si>
    <t>Wykonanie klimatyzacji w Przedszkolu Samorządowym Nr 2 w Kępnie</t>
  </si>
  <si>
    <t>Przebudowa Przedszkola Samorządowego w Mikorzynie w celu dostosowania łazienki do przepisów technicznych</t>
  </si>
  <si>
    <t>Przebudowa i termomodernizacja  budynku Gminnego Ośrodka Wsparcia Rodziny w Kryzysie  i stołówki szkolnej w Mianowicach oraz modernizacja oświetlenia wewnętrznego i montaż OZE</t>
  </si>
  <si>
    <t>855</t>
  </si>
  <si>
    <t>85516</t>
  </si>
  <si>
    <t>Budowa placu zabaw w żłobku w Kępnie</t>
  </si>
  <si>
    <t>Monitoring Żłobka w Kępnie</t>
  </si>
  <si>
    <t>90001</t>
  </si>
  <si>
    <t>Rewitalizacja zdegradowanego fizycznie, społecznie i   gospodarczo obszaru rynku i okolic w Kępnie poprzez realizację wybranych celów inwestycyjnych wskazanych w Lokalnym Programie Rewitalizacji</t>
  </si>
  <si>
    <t>Skwer Sportowy im. Jana Pawła II przy ul. Nowowiejskiego w Kępnie</t>
  </si>
  <si>
    <t>Budowa zaplecza sportowego Stadionu Miejskiego w Kępnie - I etap dokumentacja techniczna</t>
  </si>
  <si>
    <t xml:space="preserve">5. Wpłaty na państwowy fundusz celowy                                                                                                                                                                                                                                            na finansowanie lub dofinansowanie zadań inwestycyjnych </t>
  </si>
  <si>
    <t>Przebudowa ulicy   Szmidta, Turowskiego i Młynarza w Kępnie –                     etap I</t>
  </si>
  <si>
    <t>Przebudowa dróg gminnych w Pustkowiu Kierzeńskim (nr G859539P) i  w Myjomicach</t>
  </si>
  <si>
    <t xml:space="preserve">Budowa dróg gminnych w kierznie - od drogi poiwatoej w kierunku nieruchomości nr 110 (ok. 150 mb) i od drogi powiatowej w kierunku nieruchomości nr 81a (ok. 150 mb)  </t>
  </si>
  <si>
    <t>Ocieplenie tylnej ściany budynku przy ul. Warszawskiej 56</t>
  </si>
  <si>
    <t>Budowa chodnika przy budynku przy ul. Sikorskiego 13</t>
  </si>
  <si>
    <t>Budowa sieci wodociągowej, sieci kanalizacji sanitarnej i deszczowej związanej z uzbrojeniem terenu osiedla mieszkaniowego przy ul. Piłsudskiego w Kępnie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</si>
</sst>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"/>
  </numFmts>
  <fonts count="64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 CE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"/>
      <family val="2"/>
    </font>
    <font>
      <sz val="12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i/>
      <sz val="10"/>
      <color indexed="10"/>
      <name val="Arial CE"/>
      <family val="0"/>
    </font>
    <font>
      <i/>
      <sz val="10"/>
      <color indexed="10"/>
      <name val="Arial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009900"/>
      <name val="Arial"/>
      <family val="2"/>
    </font>
    <font>
      <b/>
      <sz val="10"/>
      <color rgb="FF0000FF"/>
      <name val="Arial"/>
      <family val="2"/>
    </font>
    <font>
      <i/>
      <sz val="10"/>
      <color theme="0"/>
      <name val="Arial CE"/>
      <family val="0"/>
    </font>
    <font>
      <i/>
      <sz val="10"/>
      <color theme="0"/>
      <name val="Arial"/>
      <family val="2"/>
    </font>
    <font>
      <sz val="10"/>
      <color theme="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9" fillId="0" borderId="0">
      <alignment/>
      <protection/>
    </xf>
    <xf numFmtId="0" fontId="5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170" fontId="4" fillId="0" borderId="0" xfId="0" applyNumberFormat="1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170" fontId="4" fillId="0" borderId="12" xfId="0" applyNumberFormat="1" applyFont="1" applyBorder="1" applyAlignment="1">
      <alignment horizontal="left" vertical="top" wrapText="1"/>
    </xf>
    <xf numFmtId="170" fontId="4" fillId="0" borderId="12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170" fontId="4" fillId="0" borderId="11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right" vertical="top" wrapText="1"/>
    </xf>
    <xf numFmtId="170" fontId="3" fillId="0" borderId="1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4" fillId="0" borderId="12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170" fontId="4" fillId="0" borderId="11" xfId="0" applyNumberFormat="1" applyFont="1" applyBorder="1" applyAlignment="1">
      <alignment horizontal="center" vertical="top"/>
    </xf>
    <xf numFmtId="170" fontId="4" fillId="0" borderId="12" xfId="0" applyNumberFormat="1" applyFont="1" applyBorder="1" applyAlignment="1">
      <alignment horizontal="center" vertical="top" wrapText="1"/>
    </xf>
    <xf numFmtId="170" fontId="3" fillId="0" borderId="14" xfId="0" applyNumberFormat="1" applyFont="1" applyBorder="1" applyAlignment="1">
      <alignment horizontal="center" vertical="top"/>
    </xf>
    <xf numFmtId="170" fontId="4" fillId="0" borderId="11" xfId="0" applyNumberFormat="1" applyFont="1" applyBorder="1" applyAlignment="1">
      <alignment vertical="top" wrapText="1"/>
    </xf>
    <xf numFmtId="0" fontId="8" fillId="0" borderId="15" xfId="0" applyFont="1" applyBorder="1" applyAlignment="1">
      <alignment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49" fontId="0" fillId="0" borderId="16" xfId="0" applyNumberFormat="1" applyFont="1" applyBorder="1" applyAlignment="1">
      <alignment horizontal="center" vertical="top" wrapText="1"/>
    </xf>
    <xf numFmtId="170" fontId="0" fillId="0" borderId="16" xfId="0" applyNumberFormat="1" applyFont="1" applyBorder="1" applyAlignment="1">
      <alignment horizontal="center" vertical="top"/>
    </xf>
    <xf numFmtId="170" fontId="0" fillId="0" borderId="17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170" fontId="10" fillId="0" borderId="0" xfId="0" applyNumberFormat="1" applyFont="1" applyBorder="1" applyAlignment="1">
      <alignment horizontal="right" vertical="top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4" fillId="0" borderId="18" xfId="0" applyNumberFormat="1" applyFont="1" applyBorder="1" applyAlignment="1">
      <alignment horizontal="center" vertical="top" wrapText="1"/>
    </xf>
    <xf numFmtId="165" fontId="0" fillId="0" borderId="0" xfId="0" applyNumberFormat="1" applyFont="1" applyAlignment="1">
      <alignment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170" fontId="3" fillId="0" borderId="15" xfId="0" applyNumberFormat="1" applyFont="1" applyBorder="1" applyAlignment="1">
      <alignment horizontal="left" vertical="top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21" xfId="0" applyNumberFormat="1" applyFont="1" applyBorder="1" applyAlignment="1">
      <alignment horizontal="center" vertical="top" wrapText="1"/>
    </xf>
    <xf numFmtId="170" fontId="3" fillId="0" borderId="21" xfId="0" applyNumberFormat="1" applyFont="1" applyBorder="1" applyAlignment="1">
      <alignment horizontal="left" vertical="top"/>
    </xf>
    <xf numFmtId="170" fontId="3" fillId="0" borderId="11" xfId="0" applyNumberFormat="1" applyFont="1" applyBorder="1" applyAlignment="1">
      <alignment horizontal="left" vertical="top"/>
    </xf>
    <xf numFmtId="170" fontId="0" fillId="0" borderId="0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horizontal="center" vertical="top" wrapText="1"/>
    </xf>
    <xf numFmtId="170" fontId="3" fillId="0" borderId="20" xfId="0" applyNumberFormat="1" applyFont="1" applyBorder="1" applyAlignment="1">
      <alignment horizontal="left" vertical="top"/>
    </xf>
    <xf numFmtId="49" fontId="0" fillId="0" borderId="22" xfId="0" applyNumberFormat="1" applyFont="1" applyBorder="1" applyAlignment="1">
      <alignment horizontal="center" vertical="top"/>
    </xf>
    <xf numFmtId="0" fontId="0" fillId="0" borderId="22" xfId="0" applyFont="1" applyBorder="1" applyAlignment="1">
      <alignment vertical="top"/>
    </xf>
    <xf numFmtId="0" fontId="9" fillId="0" borderId="12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49" fontId="5" fillId="0" borderId="24" xfId="0" applyNumberFormat="1" applyFont="1" applyBorder="1" applyAlignment="1">
      <alignment horizontal="center" vertical="top" wrapText="1"/>
    </xf>
    <xf numFmtId="170" fontId="3" fillId="0" borderId="0" xfId="0" applyNumberFormat="1" applyFont="1" applyBorder="1" applyAlignment="1">
      <alignment horizontal="right" vertical="top"/>
    </xf>
    <xf numFmtId="0" fontId="9" fillId="0" borderId="25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170" fontId="4" fillId="0" borderId="1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170" fontId="4" fillId="0" borderId="12" xfId="0" applyNumberFormat="1" applyFont="1" applyFill="1" applyBorder="1" applyAlignment="1">
      <alignment horizontal="left" vertical="top" wrapText="1"/>
    </xf>
    <xf numFmtId="0" fontId="9" fillId="0" borderId="21" xfId="0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0" fontId="13" fillId="0" borderId="12" xfId="0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center" vertical="top" wrapText="1"/>
    </xf>
    <xf numFmtId="170" fontId="4" fillId="0" borderId="21" xfId="0" applyNumberFormat="1" applyFont="1" applyBorder="1" applyAlignment="1">
      <alignment vertical="top" wrapText="1"/>
    </xf>
    <xf numFmtId="170" fontId="10" fillId="0" borderId="11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170" fontId="0" fillId="0" borderId="16" xfId="0" applyNumberFormat="1" applyFont="1" applyFill="1" applyBorder="1" applyAlignment="1">
      <alignment horizontal="center" vertical="top"/>
    </xf>
    <xf numFmtId="170" fontId="4" fillId="0" borderId="11" xfId="0" applyNumberFormat="1" applyFont="1" applyFill="1" applyBorder="1" applyAlignment="1">
      <alignment horizontal="left" vertical="top" wrapText="1"/>
    </xf>
    <xf numFmtId="170" fontId="3" fillId="0" borderId="13" xfId="0" applyNumberFormat="1" applyFont="1" applyFill="1" applyBorder="1" applyAlignment="1">
      <alignment horizontal="right" vertical="top"/>
    </xf>
    <xf numFmtId="170" fontId="3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Alignment="1">
      <alignment horizontal="center" vertical="top"/>
    </xf>
    <xf numFmtId="49" fontId="5" fillId="0" borderId="13" xfId="0" applyNumberFormat="1" applyFont="1" applyBorder="1" applyAlignment="1">
      <alignment horizontal="center" vertical="top" wrapText="1"/>
    </xf>
    <xf numFmtId="170" fontId="3" fillId="0" borderId="22" xfId="0" applyNumberFormat="1" applyFont="1" applyBorder="1" applyAlignment="1">
      <alignment horizontal="right" vertical="top"/>
    </xf>
    <xf numFmtId="0" fontId="0" fillId="0" borderId="0" xfId="0" applyFont="1" applyAlignment="1">
      <alignment horizontal="right"/>
    </xf>
    <xf numFmtId="0" fontId="56" fillId="0" borderId="0" xfId="0" applyNumberFormat="1" applyFont="1" applyFill="1" applyBorder="1" applyAlignment="1" applyProtection="1">
      <alignment horizontal="left"/>
      <protection locked="0"/>
    </xf>
    <xf numFmtId="0" fontId="56" fillId="0" borderId="0" xfId="0" applyFont="1" applyAlignment="1">
      <alignment vertical="top"/>
    </xf>
    <xf numFmtId="0" fontId="56" fillId="0" borderId="0" xfId="0" applyFont="1" applyAlignment="1">
      <alignment horizontal="right" vertical="top"/>
    </xf>
    <xf numFmtId="0" fontId="57" fillId="0" borderId="12" xfId="0" applyFont="1" applyBorder="1" applyAlignment="1">
      <alignment horizontal="right" vertical="top" wrapText="1"/>
    </xf>
    <xf numFmtId="0" fontId="57" fillId="0" borderId="0" xfId="0" applyFont="1" applyBorder="1" applyAlignment="1">
      <alignment horizontal="right" vertical="top" wrapText="1"/>
    </xf>
    <xf numFmtId="0" fontId="56" fillId="0" borderId="22" xfId="0" applyFont="1" applyBorder="1" applyAlignment="1">
      <alignment horizontal="right" vertical="top"/>
    </xf>
    <xf numFmtId="171" fontId="58" fillId="0" borderId="0" xfId="0" applyNumberFormat="1" applyFont="1" applyBorder="1" applyAlignment="1">
      <alignment horizontal="right" vertical="top"/>
    </xf>
    <xf numFmtId="171" fontId="57" fillId="0" borderId="0" xfId="0" applyNumberFormat="1" applyFont="1" applyBorder="1" applyAlignment="1">
      <alignment horizontal="right" vertical="top"/>
    </xf>
    <xf numFmtId="0" fontId="57" fillId="0" borderId="0" xfId="0" applyFont="1" applyAlignment="1">
      <alignment horizontal="right" vertical="top"/>
    </xf>
    <xf numFmtId="171" fontId="57" fillId="0" borderId="13" xfId="0" applyNumberFormat="1" applyFont="1" applyBorder="1" applyAlignment="1">
      <alignment horizontal="right" vertical="top"/>
    </xf>
    <xf numFmtId="0" fontId="57" fillId="0" borderId="0" xfId="0" applyFont="1" applyAlignment="1">
      <alignment vertical="top"/>
    </xf>
    <xf numFmtId="0" fontId="4" fillId="0" borderId="11" xfId="0" applyFont="1" applyBorder="1" applyAlignment="1">
      <alignment horizontal="right" vertical="top" wrapText="1"/>
    </xf>
    <xf numFmtId="0" fontId="0" fillId="0" borderId="27" xfId="0" applyFont="1" applyBorder="1" applyAlignment="1">
      <alignment horizontal="center" vertical="top" wrapText="1"/>
    </xf>
    <xf numFmtId="171" fontId="3" fillId="0" borderId="0" xfId="0" applyNumberFormat="1" applyFont="1" applyBorder="1" applyAlignment="1">
      <alignment horizontal="right" vertical="top"/>
    </xf>
    <xf numFmtId="170" fontId="3" fillId="0" borderId="24" xfId="0" applyNumberFormat="1" applyFont="1" applyBorder="1" applyAlignment="1">
      <alignment horizontal="right" vertical="top" wrapText="1"/>
    </xf>
    <xf numFmtId="0" fontId="0" fillId="0" borderId="28" xfId="0" applyFont="1" applyBorder="1" applyAlignment="1">
      <alignment/>
    </xf>
    <xf numFmtId="0" fontId="3" fillId="0" borderId="15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171" fontId="3" fillId="0" borderId="11" xfId="0" applyNumberFormat="1" applyFont="1" applyBorder="1" applyAlignment="1">
      <alignment horizontal="right" vertical="top" wrapText="1"/>
    </xf>
    <xf numFmtId="170" fontId="4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 wrapText="1"/>
    </xf>
    <xf numFmtId="171" fontId="4" fillId="0" borderId="12" xfId="0" applyNumberFormat="1" applyFont="1" applyBorder="1" applyAlignment="1">
      <alignment horizontal="right" vertical="top" wrapText="1"/>
    </xf>
    <xf numFmtId="171" fontId="4" fillId="0" borderId="11" xfId="0" applyNumberFormat="1" applyFont="1" applyBorder="1" applyAlignment="1">
      <alignment horizontal="right" vertical="top" wrapText="1"/>
    </xf>
    <xf numFmtId="171" fontId="3" fillId="0" borderId="15" xfId="0" applyNumberFormat="1" applyFont="1" applyBorder="1" applyAlignment="1">
      <alignment horizontal="right" vertical="top" wrapText="1"/>
    </xf>
    <xf numFmtId="0" fontId="4" fillId="0" borderId="11" xfId="0" applyFont="1" applyFill="1" applyBorder="1" applyAlignment="1">
      <alignment horizontal="right" vertical="top" wrapText="1"/>
    </xf>
    <xf numFmtId="165" fontId="0" fillId="0" borderId="29" xfId="0" applyNumberFormat="1" applyFont="1" applyBorder="1" applyAlignment="1">
      <alignment horizontal="center" vertical="top"/>
    </xf>
    <xf numFmtId="165" fontId="3" fillId="0" borderId="11" xfId="0" applyNumberFormat="1" applyFont="1" applyBorder="1" applyAlignment="1">
      <alignment horizontal="center" vertical="top"/>
    </xf>
    <xf numFmtId="165" fontId="3" fillId="0" borderId="30" xfId="0" applyNumberFormat="1" applyFont="1" applyBorder="1" applyAlignment="1">
      <alignment horizontal="center" vertical="top"/>
    </xf>
    <xf numFmtId="165" fontId="3" fillId="0" borderId="15" xfId="0" applyNumberFormat="1" applyFont="1" applyBorder="1" applyAlignment="1">
      <alignment horizontal="center" vertical="top"/>
    </xf>
    <xf numFmtId="165" fontId="12" fillId="0" borderId="11" xfId="0" applyNumberFormat="1" applyFont="1" applyBorder="1" applyAlignment="1">
      <alignment vertical="top" wrapText="1"/>
    </xf>
    <xf numFmtId="165" fontId="3" fillId="0" borderId="28" xfId="0" applyNumberFormat="1" applyFont="1" applyBorder="1" applyAlignment="1">
      <alignment horizontal="right" vertical="top"/>
    </xf>
    <xf numFmtId="165" fontId="4" fillId="0" borderId="11" xfId="0" applyNumberFormat="1" applyFont="1" applyBorder="1" applyAlignment="1">
      <alignment horizontal="center" vertical="top"/>
    </xf>
    <xf numFmtId="165" fontId="3" fillId="0" borderId="28" xfId="0" applyNumberFormat="1" applyFont="1" applyBorder="1" applyAlignment="1">
      <alignment horizontal="center" vertical="top"/>
    </xf>
    <xf numFmtId="165" fontId="3" fillId="0" borderId="0" xfId="0" applyNumberFormat="1" applyFont="1" applyBorder="1" applyAlignment="1">
      <alignment horizontal="center" vertical="top"/>
    </xf>
    <xf numFmtId="165" fontId="0" fillId="0" borderId="0" xfId="0" applyNumberFormat="1" applyFont="1" applyAlignment="1">
      <alignment vertical="top"/>
    </xf>
    <xf numFmtId="165" fontId="4" fillId="0" borderId="0" xfId="0" applyNumberFormat="1" applyFont="1" applyAlignment="1">
      <alignment vertical="top"/>
    </xf>
    <xf numFmtId="165" fontId="3" fillId="0" borderId="22" xfId="0" applyNumberFormat="1" applyFont="1" applyBorder="1" applyAlignment="1">
      <alignment horizontal="center" vertical="top"/>
    </xf>
    <xf numFmtId="165" fontId="3" fillId="0" borderId="28" xfId="0" applyNumberFormat="1" applyFont="1" applyBorder="1" applyAlignment="1">
      <alignment horizontal="center" vertical="top" wrapText="1"/>
    </xf>
    <xf numFmtId="0" fontId="4" fillId="0" borderId="31" xfId="0" applyFont="1" applyBorder="1" applyAlignment="1">
      <alignment horizontal="right" vertical="top" wrapText="1"/>
    </xf>
    <xf numFmtId="49" fontId="4" fillId="0" borderId="31" xfId="0" applyNumberFormat="1" applyFont="1" applyBorder="1" applyAlignment="1">
      <alignment horizontal="center" vertical="top" wrapText="1"/>
    </xf>
    <xf numFmtId="170" fontId="4" fillId="0" borderId="0" xfId="0" applyNumberFormat="1" applyFont="1" applyBorder="1" applyAlignment="1">
      <alignment vertical="top" wrapText="1"/>
    </xf>
    <xf numFmtId="165" fontId="12" fillId="0" borderId="31" xfId="0" applyNumberFormat="1" applyFont="1" applyBorder="1" applyAlignment="1">
      <alignment vertical="top" wrapText="1"/>
    </xf>
    <xf numFmtId="170" fontId="4" fillId="0" borderId="31" xfId="0" applyNumberFormat="1" applyFont="1" applyBorder="1" applyAlignment="1">
      <alignment horizontal="left" vertical="top" wrapText="1"/>
    </xf>
    <xf numFmtId="165" fontId="12" fillId="0" borderId="12" xfId="0" applyNumberFormat="1" applyFont="1" applyBorder="1" applyAlignment="1">
      <alignment vertical="top" wrapText="1"/>
    </xf>
    <xf numFmtId="165" fontId="12" fillId="0" borderId="21" xfId="0" applyNumberFormat="1" applyFont="1" applyBorder="1" applyAlignment="1">
      <alignment vertical="top" wrapText="1"/>
    </xf>
    <xf numFmtId="165" fontId="4" fillId="0" borderId="0" xfId="0" applyNumberFormat="1" applyFont="1" applyBorder="1" applyAlignment="1">
      <alignment horizontal="left" vertical="top"/>
    </xf>
    <xf numFmtId="165" fontId="0" fillId="0" borderId="22" xfId="0" applyNumberFormat="1" applyFont="1" applyBorder="1" applyAlignment="1">
      <alignment vertical="top"/>
    </xf>
    <xf numFmtId="0" fontId="4" fillId="0" borderId="23" xfId="0" applyFont="1" applyBorder="1" applyAlignment="1">
      <alignment horizontal="right" vertical="top" wrapText="1"/>
    </xf>
    <xf numFmtId="49" fontId="4" fillId="0" borderId="23" xfId="0" applyNumberFormat="1" applyFont="1" applyBorder="1" applyAlignment="1">
      <alignment horizontal="center" vertical="top" wrapText="1"/>
    </xf>
    <xf numFmtId="165" fontId="4" fillId="0" borderId="11" xfId="0" applyNumberFormat="1" applyFont="1" applyBorder="1" applyAlignment="1">
      <alignment horizontal="center" vertical="top" wrapText="1"/>
    </xf>
    <xf numFmtId="170" fontId="4" fillId="0" borderId="11" xfId="0" applyNumberFormat="1" applyFont="1" applyFill="1" applyBorder="1" applyAlignment="1">
      <alignment horizontal="left" vertical="top"/>
    </xf>
    <xf numFmtId="165" fontId="4" fillId="0" borderId="11" xfId="0" applyNumberFormat="1" applyFont="1" applyBorder="1" applyAlignment="1">
      <alignment horizontal="left" vertical="top"/>
    </xf>
    <xf numFmtId="165" fontId="4" fillId="0" borderId="11" xfId="0" applyNumberFormat="1" applyFont="1" applyBorder="1" applyAlignment="1">
      <alignment horizontal="left" vertical="top" wrapText="1"/>
    </xf>
    <xf numFmtId="0" fontId="59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left" vertical="top" wrapText="1"/>
    </xf>
    <xf numFmtId="165" fontId="4" fillId="0" borderId="11" xfId="0" applyNumberFormat="1" applyFont="1" applyBorder="1" applyAlignment="1">
      <alignment horizontal="right" vertical="top"/>
    </xf>
    <xf numFmtId="0" fontId="59" fillId="0" borderId="32" xfId="0" applyFont="1" applyBorder="1" applyAlignment="1">
      <alignment horizontal="left" vertical="top" wrapText="1"/>
    </xf>
    <xf numFmtId="0" fontId="60" fillId="0" borderId="12" xfId="0" applyFont="1" applyBorder="1" applyAlignment="1">
      <alignment horizontal="left" vertical="top" wrapText="1"/>
    </xf>
    <xf numFmtId="170" fontId="0" fillId="0" borderId="15" xfId="0" applyNumberFormat="1" applyFont="1" applyBorder="1" applyAlignment="1">
      <alignment horizontal="center" vertical="top"/>
    </xf>
    <xf numFmtId="170" fontId="60" fillId="0" borderId="12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horizontal="right"/>
    </xf>
    <xf numFmtId="49" fontId="11" fillId="0" borderId="15" xfId="0" applyNumberFormat="1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center" wrapText="1"/>
    </xf>
    <xf numFmtId="0" fontId="9" fillId="0" borderId="32" xfId="0" applyFont="1" applyBorder="1" applyAlignment="1">
      <alignment vertical="top" wrapText="1"/>
    </xf>
    <xf numFmtId="44" fontId="3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165" fontId="9" fillId="0" borderId="12" xfId="0" applyNumberFormat="1" applyFont="1" applyBorder="1" applyAlignment="1">
      <alignment vertical="top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70" fontId="3" fillId="0" borderId="24" xfId="0" applyNumberFormat="1" applyFont="1" applyBorder="1" applyAlignment="1">
      <alignment horizontal="right" vertical="top"/>
    </xf>
    <xf numFmtId="165" fontId="9" fillId="0" borderId="32" xfId="0" applyNumberFormat="1" applyFont="1" applyBorder="1" applyAlignment="1">
      <alignment vertical="top"/>
    </xf>
    <xf numFmtId="170" fontId="3" fillId="0" borderId="0" xfId="0" applyNumberFormat="1" applyFont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170" fontId="4" fillId="0" borderId="34" xfId="0" applyNumberFormat="1" applyFont="1" applyBorder="1" applyAlignment="1">
      <alignment horizontal="left" vertical="top" wrapText="1"/>
    </xf>
    <xf numFmtId="170" fontId="57" fillId="0" borderId="11" xfId="0" applyNumberFormat="1" applyFont="1" applyBorder="1" applyAlignment="1">
      <alignment horizontal="left" vertical="top" wrapText="1"/>
    </xf>
    <xf numFmtId="49" fontId="4" fillId="0" borderId="32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9" fillId="0" borderId="32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2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/>
    </xf>
    <xf numFmtId="0" fontId="0" fillId="0" borderId="24" xfId="0" applyFont="1" applyBorder="1" applyAlignment="1">
      <alignment horizontal="center" wrapText="1"/>
    </xf>
    <xf numFmtId="0" fontId="0" fillId="0" borderId="14" xfId="0" applyBorder="1" applyAlignment="1">
      <alignment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24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165" fontId="61" fillId="0" borderId="35" xfId="0" applyNumberFormat="1" applyFont="1" applyFill="1" applyBorder="1" applyAlignment="1">
      <alignment horizontal="right" vertical="top"/>
    </xf>
    <xf numFmtId="165" fontId="61" fillId="0" borderId="23" xfId="0" applyNumberFormat="1" applyFont="1" applyFill="1" applyBorder="1" applyAlignment="1">
      <alignment horizontal="right" vertical="top"/>
    </xf>
    <xf numFmtId="165" fontId="62" fillId="0" borderId="21" xfId="0" applyNumberFormat="1" applyFont="1" applyFill="1" applyBorder="1" applyAlignment="1">
      <alignment vertical="top" wrapText="1"/>
    </xf>
    <xf numFmtId="165" fontId="62" fillId="0" borderId="23" xfId="0" applyNumberFormat="1" applyFont="1" applyFill="1" applyBorder="1" applyAlignment="1">
      <alignment horizontal="right" vertical="top"/>
    </xf>
    <xf numFmtId="165" fontId="62" fillId="0" borderId="21" xfId="0" applyNumberFormat="1" applyFont="1" applyBorder="1" applyAlignment="1">
      <alignment vertical="top" wrapText="1"/>
    </xf>
    <xf numFmtId="165" fontId="62" fillId="0" borderId="11" xfId="0" applyNumberFormat="1" applyFont="1" applyBorder="1" applyAlignment="1">
      <alignment vertical="top"/>
    </xf>
    <xf numFmtId="165" fontId="62" fillId="0" borderId="11" xfId="0" applyNumberFormat="1" applyFont="1" applyFill="1" applyBorder="1" applyAlignment="1">
      <alignment vertical="top"/>
    </xf>
    <xf numFmtId="165" fontId="61" fillId="0" borderId="12" xfId="0" applyNumberFormat="1" applyFont="1" applyFill="1" applyBorder="1" applyAlignment="1">
      <alignment horizontal="right" vertical="top"/>
    </xf>
    <xf numFmtId="165" fontId="61" fillId="0" borderId="11" xfId="0" applyNumberFormat="1" applyFont="1" applyBorder="1" applyAlignment="1">
      <alignment horizontal="right" vertical="top"/>
    </xf>
    <xf numFmtId="165" fontId="62" fillId="0" borderId="12" xfId="0" applyNumberFormat="1" applyFont="1" applyBorder="1" applyAlignment="1">
      <alignment vertical="top" wrapText="1"/>
    </xf>
    <xf numFmtId="165" fontId="61" fillId="0" borderId="12" xfId="0" applyNumberFormat="1" applyFont="1" applyBorder="1" applyAlignment="1">
      <alignment horizontal="right" vertical="top"/>
    </xf>
    <xf numFmtId="165" fontId="63" fillId="0" borderId="12" xfId="0" applyNumberFormat="1" applyFont="1" applyBorder="1" applyAlignment="1">
      <alignment horizontal="right" vertical="top"/>
    </xf>
    <xf numFmtId="165" fontId="61" fillId="0" borderId="12" xfId="0" applyNumberFormat="1" applyFont="1" applyBorder="1" applyAlignment="1">
      <alignment horizontal="center" vertical="top" wrapText="1"/>
    </xf>
    <xf numFmtId="165" fontId="62" fillId="0" borderId="11" xfId="0" applyNumberFormat="1" applyFont="1" applyBorder="1" applyAlignment="1">
      <alignment horizontal="right" vertical="top"/>
    </xf>
    <xf numFmtId="165" fontId="61" fillId="0" borderId="11" xfId="0" applyNumberFormat="1" applyFont="1" applyFill="1" applyBorder="1" applyAlignment="1">
      <alignment horizontal="right" vertical="top"/>
    </xf>
    <xf numFmtId="165" fontId="61" fillId="0" borderId="32" xfId="0" applyNumberFormat="1" applyFont="1" applyFill="1" applyBorder="1" applyAlignment="1">
      <alignment horizontal="right" vertical="top"/>
    </xf>
    <xf numFmtId="165" fontId="61" fillId="0" borderId="11" xfId="0" applyNumberFormat="1" applyFont="1" applyFill="1" applyBorder="1" applyAlignment="1">
      <alignment vertical="top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view="pageBreakPreview" zoomScale="60" zoomScalePageLayoutView="0" workbookViewId="0" topLeftCell="B112">
      <selection activeCell="F91" sqref="F91:F92"/>
    </sheetView>
  </sheetViews>
  <sheetFormatPr defaultColWidth="9.140625" defaultRowHeight="12.75"/>
  <cols>
    <col min="1" max="1" width="7.00390625" style="75" hidden="1" customWidth="1"/>
    <col min="2" max="2" width="5.8515625" style="27" customWidth="1"/>
    <col min="3" max="3" width="9.8515625" style="27" customWidth="1"/>
    <col min="4" max="4" width="8.7109375" style="27" customWidth="1"/>
    <col min="5" max="5" width="41.28125" style="26" customWidth="1"/>
    <col min="6" max="6" width="22.7109375" style="108" bestFit="1" customWidth="1"/>
    <col min="7" max="7" width="17.8515625" style="28" customWidth="1"/>
    <col min="8" max="16384" width="9.140625" style="28" customWidth="1"/>
  </cols>
  <sheetData>
    <row r="1" spans="1:8" s="34" customFormat="1" ht="50.25" customHeight="1">
      <c r="A1" s="74"/>
      <c r="B1" s="169" t="s">
        <v>101</v>
      </c>
      <c r="C1" s="169"/>
      <c r="D1" s="169"/>
      <c r="E1" s="169"/>
      <c r="F1" s="169"/>
      <c r="G1" s="169"/>
      <c r="H1" s="169"/>
    </row>
    <row r="2" spans="1:6" s="1" customFormat="1" ht="15.75">
      <c r="A2" s="170" t="s">
        <v>102</v>
      </c>
      <c r="B2" s="170"/>
      <c r="C2" s="170"/>
      <c r="D2" s="170"/>
      <c r="E2" s="170"/>
      <c r="F2" s="170"/>
    </row>
    <row r="3" ht="13.5" thickBot="1"/>
    <row r="4" spans="1:7" s="2" customFormat="1" ht="16.5" thickBot="1">
      <c r="A4" s="163" t="s">
        <v>37</v>
      </c>
      <c r="B4" s="171"/>
      <c r="C4" s="171"/>
      <c r="D4" s="171"/>
      <c r="E4" s="171"/>
      <c r="F4" s="171"/>
      <c r="G4" s="172"/>
    </row>
    <row r="5" spans="1:9" ht="14.25" customHeight="1" thickBot="1">
      <c r="A5" s="76"/>
      <c r="B5" s="25"/>
      <c r="C5" s="25"/>
      <c r="D5" s="25"/>
      <c r="G5" s="36"/>
      <c r="H5" s="26"/>
      <c r="I5" s="26"/>
    </row>
    <row r="6" spans="1:7" ht="17.25" customHeight="1" thickBot="1">
      <c r="A6" s="86" t="s">
        <v>2</v>
      </c>
      <c r="B6" s="29" t="s">
        <v>1</v>
      </c>
      <c r="C6" s="29" t="s">
        <v>14</v>
      </c>
      <c r="D6" s="29" t="s">
        <v>0</v>
      </c>
      <c r="E6" s="30" t="s">
        <v>3</v>
      </c>
      <c r="F6" s="99" t="s">
        <v>35</v>
      </c>
      <c r="G6" s="31" t="s">
        <v>24</v>
      </c>
    </row>
    <row r="7" spans="1:7" s="1" customFormat="1" ht="15.75">
      <c r="A7" s="92" t="s">
        <v>4</v>
      </c>
      <c r="B7" s="137" t="s">
        <v>124</v>
      </c>
      <c r="C7" s="41" t="s">
        <v>125</v>
      </c>
      <c r="D7" s="40"/>
      <c r="E7" s="42" t="s">
        <v>15</v>
      </c>
      <c r="F7" s="100">
        <f>SUM(F9)</f>
        <v>50000</v>
      </c>
      <c r="G7" s="43" t="s">
        <v>15</v>
      </c>
    </row>
    <row r="8" spans="1:7" s="1" customFormat="1" ht="15">
      <c r="A8" s="77"/>
      <c r="B8" s="8"/>
      <c r="C8" s="8"/>
      <c r="D8" s="8"/>
      <c r="E8" s="10" t="s">
        <v>23</v>
      </c>
      <c r="F8" s="117" t="s">
        <v>15</v>
      </c>
      <c r="G8" s="9" t="s">
        <v>15</v>
      </c>
    </row>
    <row r="9" spans="1:7" s="1" customFormat="1" ht="30.75" thickBot="1">
      <c r="A9" s="95" t="s">
        <v>71</v>
      </c>
      <c r="B9" s="155" t="s">
        <v>15</v>
      </c>
      <c r="C9" s="155" t="s">
        <v>15</v>
      </c>
      <c r="D9" s="155" t="s">
        <v>13</v>
      </c>
      <c r="E9" s="156" t="s">
        <v>126</v>
      </c>
      <c r="F9" s="176">
        <v>50000</v>
      </c>
      <c r="G9" s="157" t="s">
        <v>15</v>
      </c>
    </row>
    <row r="10" spans="1:7" s="1" customFormat="1" ht="15.75">
      <c r="A10" s="92" t="s">
        <v>4</v>
      </c>
      <c r="B10" s="40" t="s">
        <v>36</v>
      </c>
      <c r="C10" s="41" t="s">
        <v>21</v>
      </c>
      <c r="D10" s="40"/>
      <c r="E10" s="42" t="s">
        <v>15</v>
      </c>
      <c r="F10" s="100">
        <f>SUM(F12:F22)</f>
        <v>14613199.66</v>
      </c>
      <c r="G10" s="43" t="s">
        <v>15</v>
      </c>
    </row>
    <row r="11" spans="1:7" s="1" customFormat="1" ht="15">
      <c r="A11" s="77"/>
      <c r="B11" s="8"/>
      <c r="C11" s="8"/>
      <c r="D11" s="8"/>
      <c r="E11" s="10" t="s">
        <v>23</v>
      </c>
      <c r="F11" s="117" t="s">
        <v>15</v>
      </c>
      <c r="G11" s="9" t="s">
        <v>15</v>
      </c>
    </row>
    <row r="12" spans="1:7" s="1" customFormat="1" ht="45" customHeight="1">
      <c r="A12" s="95" t="s">
        <v>71</v>
      </c>
      <c r="B12" s="12" t="s">
        <v>15</v>
      </c>
      <c r="C12" s="12" t="s">
        <v>15</v>
      </c>
      <c r="D12" s="12" t="s">
        <v>13</v>
      </c>
      <c r="E12" s="49" t="s">
        <v>127</v>
      </c>
      <c r="F12" s="177">
        <v>10000000</v>
      </c>
      <c r="G12" s="9" t="s">
        <v>15</v>
      </c>
    </row>
    <row r="13" spans="1:7" s="1" customFormat="1" ht="30">
      <c r="A13" s="96" t="s">
        <v>72</v>
      </c>
      <c r="B13" s="12" t="s">
        <v>15</v>
      </c>
      <c r="C13" s="12" t="s">
        <v>15</v>
      </c>
      <c r="D13" s="12" t="s">
        <v>13</v>
      </c>
      <c r="E13" s="9" t="s">
        <v>128</v>
      </c>
      <c r="F13" s="177">
        <v>3205199.66</v>
      </c>
      <c r="G13" s="14" t="s">
        <v>15</v>
      </c>
    </row>
    <row r="14" spans="1:7" s="1" customFormat="1" ht="45">
      <c r="A14" s="95" t="s">
        <v>73</v>
      </c>
      <c r="B14" s="8"/>
      <c r="C14" s="8"/>
      <c r="D14" s="12" t="s">
        <v>13</v>
      </c>
      <c r="E14" s="49" t="s">
        <v>160</v>
      </c>
      <c r="F14" s="177">
        <v>200000</v>
      </c>
      <c r="G14" s="61" t="s">
        <v>15</v>
      </c>
    </row>
    <row r="15" spans="1:7" s="1" customFormat="1" ht="45">
      <c r="A15" s="95" t="s">
        <v>73</v>
      </c>
      <c r="B15" s="8"/>
      <c r="C15" s="8"/>
      <c r="D15" s="12" t="s">
        <v>13</v>
      </c>
      <c r="E15" s="49" t="s">
        <v>129</v>
      </c>
      <c r="F15" s="177">
        <v>200000</v>
      </c>
      <c r="G15" s="61" t="s">
        <v>15</v>
      </c>
    </row>
    <row r="16" spans="1:7" s="1" customFormat="1" ht="30">
      <c r="A16" s="95"/>
      <c r="B16" s="8"/>
      <c r="C16" s="8"/>
      <c r="D16" s="12" t="s">
        <v>13</v>
      </c>
      <c r="E16" s="54" t="s">
        <v>130</v>
      </c>
      <c r="F16" s="177">
        <v>50000</v>
      </c>
      <c r="G16" s="139"/>
    </row>
    <row r="17" spans="1:7" s="1" customFormat="1" ht="32.25" customHeight="1">
      <c r="A17" s="95" t="s">
        <v>74</v>
      </c>
      <c r="B17" s="12"/>
      <c r="C17" s="12"/>
      <c r="D17" s="12" t="s">
        <v>13</v>
      </c>
      <c r="E17" s="54" t="s">
        <v>131</v>
      </c>
      <c r="F17" s="177">
        <v>450000</v>
      </c>
      <c r="G17" s="14"/>
    </row>
    <row r="18" spans="1:7" s="1" customFormat="1" ht="32.25" customHeight="1">
      <c r="A18" s="95"/>
      <c r="B18" s="12"/>
      <c r="C18" s="12"/>
      <c r="D18" s="12" t="s">
        <v>13</v>
      </c>
      <c r="E18" s="54" t="s">
        <v>132</v>
      </c>
      <c r="F18" s="177">
        <v>20000</v>
      </c>
      <c r="G18" s="14"/>
    </row>
    <row r="19" spans="1:7" s="1" customFormat="1" ht="45">
      <c r="A19" s="95"/>
      <c r="B19" s="12"/>
      <c r="C19" s="12"/>
      <c r="D19" s="12" t="s">
        <v>13</v>
      </c>
      <c r="E19" s="54" t="s">
        <v>161</v>
      </c>
      <c r="F19" s="177">
        <v>250000</v>
      </c>
      <c r="G19" s="158" t="s">
        <v>15</v>
      </c>
    </row>
    <row r="20" spans="1:7" s="1" customFormat="1" ht="75">
      <c r="A20" s="95"/>
      <c r="B20" s="12"/>
      <c r="C20" s="12"/>
      <c r="D20" s="12" t="s">
        <v>13</v>
      </c>
      <c r="E20" s="54" t="s">
        <v>162</v>
      </c>
      <c r="F20" s="177">
        <v>200000</v>
      </c>
      <c r="G20" s="14"/>
    </row>
    <row r="21" spans="1:7" s="1" customFormat="1" ht="25.5">
      <c r="A21" s="95" t="s">
        <v>75</v>
      </c>
      <c r="B21" s="8"/>
      <c r="C21" s="8"/>
      <c r="D21" s="12" t="s">
        <v>13</v>
      </c>
      <c r="E21" s="54" t="s">
        <v>112</v>
      </c>
      <c r="F21" s="177">
        <v>5000</v>
      </c>
      <c r="G21" s="127" t="s">
        <v>70</v>
      </c>
    </row>
    <row r="22" spans="1:7" s="1" customFormat="1" ht="26.25" thickBot="1">
      <c r="A22" s="96" t="s">
        <v>91</v>
      </c>
      <c r="B22" s="8"/>
      <c r="C22" s="8"/>
      <c r="D22" s="12" t="s">
        <v>13</v>
      </c>
      <c r="E22" s="54" t="s">
        <v>114</v>
      </c>
      <c r="F22" s="177">
        <v>33000</v>
      </c>
      <c r="G22" s="127" t="s">
        <v>40</v>
      </c>
    </row>
    <row r="23" spans="1:7" s="1" customFormat="1" ht="15.75">
      <c r="A23" s="97" t="s">
        <v>5</v>
      </c>
      <c r="B23" s="45" t="s">
        <v>36</v>
      </c>
      <c r="C23" s="38" t="s">
        <v>133</v>
      </c>
      <c r="D23" s="45"/>
      <c r="E23" s="46" t="s">
        <v>15</v>
      </c>
      <c r="F23" s="101">
        <f>SUM(F25:F26)</f>
        <v>220000</v>
      </c>
      <c r="G23" s="39" t="s">
        <v>15</v>
      </c>
    </row>
    <row r="24" spans="1:7" s="1" customFormat="1" ht="15">
      <c r="A24" s="85"/>
      <c r="B24" s="7"/>
      <c r="C24" s="4"/>
      <c r="D24" s="4"/>
      <c r="E24" s="55" t="s">
        <v>23</v>
      </c>
      <c r="F24" s="118" t="s">
        <v>15</v>
      </c>
      <c r="G24" s="9"/>
    </row>
    <row r="25" spans="1:7" s="56" customFormat="1" ht="30">
      <c r="A25" s="98" t="s">
        <v>76</v>
      </c>
      <c r="B25" s="138"/>
      <c r="C25" s="59"/>
      <c r="D25" s="59" t="s">
        <v>13</v>
      </c>
      <c r="E25" s="60" t="s">
        <v>134</v>
      </c>
      <c r="F25" s="178">
        <v>20000</v>
      </c>
      <c r="G25" s="57"/>
    </row>
    <row r="26" spans="1:7" s="56" customFormat="1" ht="35.25" customHeight="1">
      <c r="A26" s="98" t="s">
        <v>76</v>
      </c>
      <c r="B26" s="138"/>
      <c r="C26" s="59"/>
      <c r="D26" s="59" t="s">
        <v>13</v>
      </c>
      <c r="E26" s="60" t="s">
        <v>135</v>
      </c>
      <c r="F26" s="178">
        <v>200000</v>
      </c>
      <c r="G26" s="57"/>
    </row>
    <row r="27" spans="1:7" s="1" customFormat="1" ht="15">
      <c r="A27" s="78"/>
      <c r="B27" s="5"/>
      <c r="C27" s="5"/>
      <c r="D27" s="5"/>
      <c r="E27" s="6"/>
      <c r="F27" s="119"/>
      <c r="G27" s="44" t="s">
        <v>19</v>
      </c>
    </row>
    <row r="28" spans="1:6" ht="13.5" thickBot="1">
      <c r="A28" s="79"/>
      <c r="B28" s="47"/>
      <c r="C28" s="47"/>
      <c r="D28" s="47"/>
      <c r="E28" s="48"/>
      <c r="F28" s="120"/>
    </row>
    <row r="29" spans="1:7" ht="13.5" thickBot="1">
      <c r="A29" s="86" t="s">
        <v>2</v>
      </c>
      <c r="B29" s="29" t="s">
        <v>1</v>
      </c>
      <c r="C29" s="29" t="s">
        <v>14</v>
      </c>
      <c r="D29" s="29" t="s">
        <v>0</v>
      </c>
      <c r="E29" s="30" t="s">
        <v>3</v>
      </c>
      <c r="F29" s="99" t="s">
        <v>35</v>
      </c>
      <c r="G29" s="31" t="s">
        <v>24</v>
      </c>
    </row>
    <row r="30" spans="1:7" s="1" customFormat="1" ht="15.75">
      <c r="A30" s="97" t="s">
        <v>6</v>
      </c>
      <c r="B30" s="45" t="s">
        <v>20</v>
      </c>
      <c r="C30" s="38" t="s">
        <v>26</v>
      </c>
      <c r="D30" s="45"/>
      <c r="E30" s="46" t="s">
        <v>15</v>
      </c>
      <c r="F30" s="101">
        <f>SUM(F32:F33)</f>
        <v>380000</v>
      </c>
      <c r="G30" s="39" t="s">
        <v>15</v>
      </c>
    </row>
    <row r="31" spans="1:7" s="1" customFormat="1" ht="15">
      <c r="A31" s="85"/>
      <c r="B31" s="7"/>
      <c r="C31" s="4"/>
      <c r="D31" s="4"/>
      <c r="E31" s="55" t="s">
        <v>23</v>
      </c>
      <c r="F31" s="118" t="s">
        <v>15</v>
      </c>
      <c r="G31" s="9"/>
    </row>
    <row r="32" spans="1:7" s="56" customFormat="1" ht="82.5" customHeight="1">
      <c r="A32" s="98" t="s">
        <v>46</v>
      </c>
      <c r="B32" s="138"/>
      <c r="C32" s="59"/>
      <c r="D32" s="59" t="s">
        <v>13</v>
      </c>
      <c r="E32" s="49" t="s">
        <v>136</v>
      </c>
      <c r="F32" s="179">
        <v>280000</v>
      </c>
      <c r="G32" s="57"/>
    </row>
    <row r="33" spans="1:7" s="56" customFormat="1" ht="60.75" thickBot="1">
      <c r="A33" s="98"/>
      <c r="B33" s="138"/>
      <c r="C33" s="59"/>
      <c r="D33" s="59" t="s">
        <v>13</v>
      </c>
      <c r="E33" s="50" t="s">
        <v>137</v>
      </c>
      <c r="F33" s="179">
        <v>100000</v>
      </c>
      <c r="G33" s="57"/>
    </row>
    <row r="34" spans="1:7" s="1" customFormat="1" ht="15.75">
      <c r="A34" s="97" t="s">
        <v>7</v>
      </c>
      <c r="B34" s="45" t="s">
        <v>20</v>
      </c>
      <c r="C34" s="38" t="s">
        <v>138</v>
      </c>
      <c r="D34" s="45"/>
      <c r="E34" s="46" t="s">
        <v>15</v>
      </c>
      <c r="F34" s="101">
        <f>SUM(F36:F38)</f>
        <v>570000</v>
      </c>
      <c r="G34" s="39" t="s">
        <v>15</v>
      </c>
    </row>
    <row r="35" spans="1:7" s="1" customFormat="1" ht="15">
      <c r="A35" s="85"/>
      <c r="B35" s="7"/>
      <c r="C35" s="4"/>
      <c r="D35" s="4"/>
      <c r="E35" s="55" t="s">
        <v>23</v>
      </c>
      <c r="F35" s="118" t="s">
        <v>15</v>
      </c>
      <c r="G35" s="9"/>
    </row>
    <row r="36" spans="1:7" s="1" customFormat="1" ht="75">
      <c r="A36" s="85"/>
      <c r="B36" s="7"/>
      <c r="C36" s="4"/>
      <c r="D36" s="59" t="s">
        <v>13</v>
      </c>
      <c r="E36" s="55" t="s">
        <v>139</v>
      </c>
      <c r="F36" s="180">
        <v>500000</v>
      </c>
      <c r="G36" s="9"/>
    </row>
    <row r="37" spans="1:7" s="1" customFormat="1" ht="30">
      <c r="A37" s="85"/>
      <c r="B37" s="7"/>
      <c r="C37" s="4"/>
      <c r="D37" s="59" t="s">
        <v>13</v>
      </c>
      <c r="E37" s="55" t="s">
        <v>163</v>
      </c>
      <c r="F37" s="180">
        <v>40000</v>
      </c>
      <c r="G37" s="9"/>
    </row>
    <row r="38" spans="1:7" s="1" customFormat="1" ht="30.75" thickBot="1">
      <c r="A38" s="85"/>
      <c r="B38" s="7"/>
      <c r="C38" s="4"/>
      <c r="D38" s="59" t="s">
        <v>13</v>
      </c>
      <c r="E38" s="55" t="s">
        <v>164</v>
      </c>
      <c r="F38" s="180">
        <v>30000</v>
      </c>
      <c r="G38" s="9"/>
    </row>
    <row r="39" spans="1:11" s="1" customFormat="1" ht="15.75">
      <c r="A39" s="97" t="s">
        <v>8</v>
      </c>
      <c r="B39" s="45" t="s">
        <v>27</v>
      </c>
      <c r="C39" s="38" t="s">
        <v>140</v>
      </c>
      <c r="D39" s="45"/>
      <c r="E39" s="46" t="s">
        <v>15</v>
      </c>
      <c r="F39" s="102">
        <f>SUM(F41:F41)</f>
        <v>20000</v>
      </c>
      <c r="G39" s="39" t="s">
        <v>15</v>
      </c>
      <c r="K39" s="56"/>
    </row>
    <row r="40" spans="1:11" s="1" customFormat="1" ht="15">
      <c r="A40" s="85"/>
      <c r="B40" s="7"/>
      <c r="C40" s="4"/>
      <c r="D40" s="4"/>
      <c r="E40" s="23" t="s">
        <v>23</v>
      </c>
      <c r="F40" s="117" t="s">
        <v>15</v>
      </c>
      <c r="G40" s="9"/>
      <c r="K40" s="56"/>
    </row>
    <row r="41" spans="1:7" s="32" customFormat="1" ht="30.75" thickBot="1">
      <c r="A41" s="91" t="s">
        <v>77</v>
      </c>
      <c r="B41" s="8" t="s">
        <v>15</v>
      </c>
      <c r="C41" s="8" t="s">
        <v>15</v>
      </c>
      <c r="D41" s="8" t="s">
        <v>141</v>
      </c>
      <c r="E41" s="142" t="s">
        <v>143</v>
      </c>
      <c r="F41" s="181">
        <v>20000</v>
      </c>
      <c r="G41" s="21"/>
    </row>
    <row r="42" spans="1:11" s="1" customFormat="1" ht="15.75">
      <c r="A42" s="97" t="s">
        <v>8</v>
      </c>
      <c r="B42" s="45" t="s">
        <v>27</v>
      </c>
      <c r="C42" s="38" t="s">
        <v>28</v>
      </c>
      <c r="D42" s="45"/>
      <c r="E42" s="46" t="s">
        <v>15</v>
      </c>
      <c r="F42" s="102">
        <f>SUM(F44:F44)</f>
        <v>225000</v>
      </c>
      <c r="G42" s="39" t="s">
        <v>15</v>
      </c>
      <c r="K42" s="56"/>
    </row>
    <row r="43" spans="1:11" s="1" customFormat="1" ht="15">
      <c r="A43" s="85"/>
      <c r="B43" s="7"/>
      <c r="C43" s="4"/>
      <c r="D43" s="4"/>
      <c r="E43" s="23" t="s">
        <v>23</v>
      </c>
      <c r="F43" s="117" t="s">
        <v>15</v>
      </c>
      <c r="G43" s="9"/>
      <c r="K43" s="56"/>
    </row>
    <row r="44" spans="1:7" s="32" customFormat="1" ht="30.75" thickBot="1">
      <c r="A44" s="91" t="s">
        <v>77</v>
      </c>
      <c r="B44" s="8" t="s">
        <v>15</v>
      </c>
      <c r="C44" s="8" t="s">
        <v>15</v>
      </c>
      <c r="D44" s="8" t="s">
        <v>13</v>
      </c>
      <c r="E44" s="142" t="s">
        <v>142</v>
      </c>
      <c r="F44" s="182">
        <v>225000</v>
      </c>
      <c r="G44" s="21"/>
    </row>
    <row r="45" spans="1:11" s="1" customFormat="1" ht="15.75">
      <c r="A45" s="97" t="s">
        <v>8</v>
      </c>
      <c r="B45" s="45" t="s">
        <v>27</v>
      </c>
      <c r="C45" s="38" t="s">
        <v>64</v>
      </c>
      <c r="D45" s="45"/>
      <c r="E45" s="46" t="s">
        <v>15</v>
      </c>
      <c r="F45" s="102">
        <f>SUM(F47)</f>
        <v>50000</v>
      </c>
      <c r="G45" s="39" t="s">
        <v>15</v>
      </c>
      <c r="K45" s="56"/>
    </row>
    <row r="46" spans="1:11" s="1" customFormat="1" ht="15">
      <c r="A46" s="85"/>
      <c r="B46" s="7"/>
      <c r="C46" s="4"/>
      <c r="D46" s="4"/>
      <c r="E46" s="23" t="s">
        <v>23</v>
      </c>
      <c r="F46" s="118" t="s">
        <v>15</v>
      </c>
      <c r="G46" s="9"/>
      <c r="K46" s="56"/>
    </row>
    <row r="47" spans="1:7" s="32" customFormat="1" ht="15.75" thickBot="1">
      <c r="A47" s="91" t="s">
        <v>77</v>
      </c>
      <c r="B47" s="8" t="s">
        <v>15</v>
      </c>
      <c r="C47" s="8" t="s">
        <v>15</v>
      </c>
      <c r="D47" s="8" t="s">
        <v>13</v>
      </c>
      <c r="E47" s="49" t="s">
        <v>144</v>
      </c>
      <c r="F47" s="181">
        <v>50000</v>
      </c>
      <c r="G47" s="21"/>
    </row>
    <row r="48" spans="1:7" s="1" customFormat="1" ht="15.75">
      <c r="A48" s="97" t="s">
        <v>9</v>
      </c>
      <c r="B48" s="45" t="s">
        <v>38</v>
      </c>
      <c r="C48" s="38" t="s">
        <v>39</v>
      </c>
      <c r="D48" s="45"/>
      <c r="E48" s="46" t="s">
        <v>15</v>
      </c>
      <c r="F48" s="102">
        <f>SUM(F50:F50)</f>
        <v>19273.22</v>
      </c>
      <c r="G48" s="39" t="s">
        <v>15</v>
      </c>
    </row>
    <row r="49" spans="1:7" s="1" customFormat="1" ht="15">
      <c r="A49" s="85"/>
      <c r="B49" s="7"/>
      <c r="C49" s="4"/>
      <c r="D49" s="4"/>
      <c r="E49" s="23" t="s">
        <v>23</v>
      </c>
      <c r="F49" s="118" t="s">
        <v>15</v>
      </c>
      <c r="G49" s="9"/>
    </row>
    <row r="50" spans="1:7" s="1" customFormat="1" ht="30.75" thickBot="1">
      <c r="A50" s="91" t="s">
        <v>65</v>
      </c>
      <c r="B50" s="8" t="s">
        <v>15</v>
      </c>
      <c r="C50" s="35" t="s">
        <v>15</v>
      </c>
      <c r="D50" s="8" t="s">
        <v>13</v>
      </c>
      <c r="E50" s="58" t="s">
        <v>104</v>
      </c>
      <c r="F50" s="183">
        <v>19273.22</v>
      </c>
      <c r="G50" s="127" t="s">
        <v>85</v>
      </c>
    </row>
    <row r="51" spans="1:7" s="1" customFormat="1" ht="15.75">
      <c r="A51" s="90" t="s">
        <v>10</v>
      </c>
      <c r="B51" s="45" t="s">
        <v>16</v>
      </c>
      <c r="C51" s="38" t="s">
        <v>41</v>
      </c>
      <c r="D51" s="45"/>
      <c r="E51" s="46" t="s">
        <v>15</v>
      </c>
      <c r="F51" s="102">
        <f>SUM(F53:F55)</f>
        <v>330000</v>
      </c>
      <c r="G51" s="39" t="s">
        <v>15</v>
      </c>
    </row>
    <row r="52" spans="1:7" s="1" customFormat="1" ht="15">
      <c r="A52" s="85"/>
      <c r="B52" s="7"/>
      <c r="C52" s="62"/>
      <c r="D52" s="7"/>
      <c r="E52" s="63" t="s">
        <v>23</v>
      </c>
      <c r="F52" s="103" t="s">
        <v>15</v>
      </c>
      <c r="G52" s="14"/>
    </row>
    <row r="53" spans="1:7" s="1" customFormat="1" ht="30">
      <c r="A53" s="91" t="s">
        <v>66</v>
      </c>
      <c r="B53" s="8" t="s">
        <v>15</v>
      </c>
      <c r="C53" s="8" t="s">
        <v>15</v>
      </c>
      <c r="D53" s="8" t="s">
        <v>13</v>
      </c>
      <c r="E53" s="58" t="s">
        <v>145</v>
      </c>
      <c r="F53" s="184">
        <v>100000</v>
      </c>
      <c r="G53" s="64" t="s">
        <v>15</v>
      </c>
    </row>
    <row r="54" spans="1:7" s="1" customFormat="1" ht="60">
      <c r="A54" s="91"/>
      <c r="B54" s="8"/>
      <c r="C54" s="8"/>
      <c r="D54" s="8" t="s">
        <v>13</v>
      </c>
      <c r="E54" s="58" t="s">
        <v>146</v>
      </c>
      <c r="F54" s="184">
        <v>200000</v>
      </c>
      <c r="G54" s="64"/>
    </row>
    <row r="55" spans="1:7" s="11" customFormat="1" ht="60.75" thickBot="1">
      <c r="A55" s="91" t="s">
        <v>78</v>
      </c>
      <c r="B55" s="8" t="s">
        <v>15</v>
      </c>
      <c r="C55" s="8" t="s">
        <v>15</v>
      </c>
      <c r="D55" s="8" t="s">
        <v>13</v>
      </c>
      <c r="E55" s="58" t="s">
        <v>147</v>
      </c>
      <c r="F55" s="184">
        <v>30000</v>
      </c>
      <c r="G55" s="130" t="s">
        <v>15</v>
      </c>
    </row>
    <row r="56" spans="1:7" s="1" customFormat="1" ht="15.75">
      <c r="A56" s="90" t="s">
        <v>11</v>
      </c>
      <c r="B56" s="45" t="s">
        <v>16</v>
      </c>
      <c r="C56" s="38" t="s">
        <v>29</v>
      </c>
      <c r="D56" s="45"/>
      <c r="E56" s="46" t="s">
        <v>15</v>
      </c>
      <c r="F56" s="102">
        <f>SUM(F58:F59)</f>
        <v>100000</v>
      </c>
      <c r="G56" s="39" t="s">
        <v>15</v>
      </c>
    </row>
    <row r="57" spans="1:7" s="1" customFormat="1" ht="15">
      <c r="A57" s="112"/>
      <c r="B57" s="113"/>
      <c r="C57" s="5"/>
      <c r="D57" s="113"/>
      <c r="E57" s="114" t="s">
        <v>23</v>
      </c>
      <c r="F57" s="115" t="s">
        <v>15</v>
      </c>
      <c r="G57" s="116"/>
    </row>
    <row r="58" spans="1:7" s="1" customFormat="1" ht="30">
      <c r="A58" s="140" t="s">
        <v>67</v>
      </c>
      <c r="B58" s="8" t="s">
        <v>15</v>
      </c>
      <c r="C58" s="8" t="s">
        <v>15</v>
      </c>
      <c r="D58" s="8" t="s">
        <v>13</v>
      </c>
      <c r="E58" s="10" t="s">
        <v>148</v>
      </c>
      <c r="F58" s="185">
        <v>68000</v>
      </c>
      <c r="G58" s="9" t="s">
        <v>15</v>
      </c>
    </row>
    <row r="59" spans="1:7" s="1" customFormat="1" ht="47.25" customHeight="1">
      <c r="A59" s="121" t="s">
        <v>67</v>
      </c>
      <c r="B59" s="8" t="s">
        <v>15</v>
      </c>
      <c r="C59" s="122" t="s">
        <v>15</v>
      </c>
      <c r="D59" s="122" t="s">
        <v>13</v>
      </c>
      <c r="E59" s="50" t="s">
        <v>149</v>
      </c>
      <c r="F59" s="186">
        <v>32000</v>
      </c>
      <c r="G59" s="135" t="s">
        <v>15</v>
      </c>
    </row>
    <row r="60" spans="1:7" s="1" customFormat="1" ht="15">
      <c r="A60" s="78"/>
      <c r="B60" s="5"/>
      <c r="C60" s="5"/>
      <c r="D60" s="5"/>
      <c r="E60" s="6"/>
      <c r="F60" s="119"/>
      <c r="G60" s="44" t="s">
        <v>22</v>
      </c>
    </row>
    <row r="61" spans="1:6" ht="13.5" thickBot="1">
      <c r="A61" s="79"/>
      <c r="B61" s="47"/>
      <c r="C61" s="47"/>
      <c r="D61" s="47"/>
      <c r="E61" s="48"/>
      <c r="F61" s="120"/>
    </row>
    <row r="62" spans="1:7" ht="13.5" thickBot="1">
      <c r="A62" s="86" t="s">
        <v>2</v>
      </c>
      <c r="B62" s="29" t="s">
        <v>1</v>
      </c>
      <c r="C62" s="29" t="s">
        <v>14</v>
      </c>
      <c r="D62" s="29" t="s">
        <v>0</v>
      </c>
      <c r="E62" s="30" t="s">
        <v>3</v>
      </c>
      <c r="F62" s="99" t="s">
        <v>35</v>
      </c>
      <c r="G62" s="31" t="s">
        <v>24</v>
      </c>
    </row>
    <row r="63" spans="1:7" s="1" customFormat="1" ht="15.75">
      <c r="A63" s="90" t="s">
        <v>69</v>
      </c>
      <c r="B63" s="45" t="s">
        <v>47</v>
      </c>
      <c r="C63" s="38" t="s">
        <v>97</v>
      </c>
      <c r="D63" s="45"/>
      <c r="E63" s="46" t="s">
        <v>15</v>
      </c>
      <c r="F63" s="102">
        <f>SUM(F65:F65)</f>
        <v>1500000</v>
      </c>
      <c r="G63" s="39" t="s">
        <v>15</v>
      </c>
    </row>
    <row r="64" spans="1:7" s="1" customFormat="1" ht="15">
      <c r="A64" s="85"/>
      <c r="B64" s="7"/>
      <c r="C64" s="62"/>
      <c r="D64" s="7"/>
      <c r="E64" s="63" t="s">
        <v>23</v>
      </c>
      <c r="F64" s="103" t="s">
        <v>15</v>
      </c>
      <c r="G64" s="14"/>
    </row>
    <row r="65" spans="1:7" s="1" customFormat="1" ht="90.75" thickBot="1">
      <c r="A65" s="91" t="s">
        <v>86</v>
      </c>
      <c r="B65" s="8" t="s">
        <v>15</v>
      </c>
      <c r="C65" s="8" t="s">
        <v>15</v>
      </c>
      <c r="D65" s="8" t="s">
        <v>13</v>
      </c>
      <c r="E65" s="50" t="s">
        <v>150</v>
      </c>
      <c r="F65" s="187">
        <v>1500000</v>
      </c>
      <c r="G65" s="14"/>
    </row>
    <row r="66" spans="1:7" s="1" customFormat="1" ht="15.75">
      <c r="A66" s="97" t="s">
        <v>43</v>
      </c>
      <c r="B66" s="45" t="s">
        <v>151</v>
      </c>
      <c r="C66" s="38" t="s">
        <v>152</v>
      </c>
      <c r="D66" s="45"/>
      <c r="E66" s="46" t="s">
        <v>15</v>
      </c>
      <c r="F66" s="102">
        <f>SUM(F68:F69)</f>
        <v>116000</v>
      </c>
      <c r="G66" s="39" t="s">
        <v>15</v>
      </c>
    </row>
    <row r="67" spans="1:7" s="1" customFormat="1" ht="15">
      <c r="A67" s="85"/>
      <c r="B67" s="7"/>
      <c r="C67" s="4"/>
      <c r="D67" s="4"/>
      <c r="E67" s="23" t="s">
        <v>23</v>
      </c>
      <c r="F67" s="118" t="s">
        <v>15</v>
      </c>
      <c r="G67" s="9"/>
    </row>
    <row r="68" spans="1:7" s="1" customFormat="1" ht="30">
      <c r="A68" s="91" t="s">
        <v>54</v>
      </c>
      <c r="B68" s="8" t="s">
        <v>15</v>
      </c>
      <c r="C68" s="8" t="s">
        <v>15</v>
      </c>
      <c r="D68" s="8" t="s">
        <v>13</v>
      </c>
      <c r="E68" s="49" t="s">
        <v>153</v>
      </c>
      <c r="F68" s="188">
        <v>100000</v>
      </c>
      <c r="G68" s="64" t="s">
        <v>15</v>
      </c>
    </row>
    <row r="69" spans="1:7" s="1" customFormat="1" ht="15.75" thickBot="1">
      <c r="A69" s="91"/>
      <c r="B69" s="8"/>
      <c r="C69" s="8"/>
      <c r="D69" s="8" t="s">
        <v>13</v>
      </c>
      <c r="E69" s="49" t="s">
        <v>154</v>
      </c>
      <c r="F69" s="188">
        <v>16000</v>
      </c>
      <c r="G69" s="64" t="s">
        <v>15</v>
      </c>
    </row>
    <row r="70" spans="1:7" s="1" customFormat="1" ht="15.75">
      <c r="A70" s="97" t="s">
        <v>43</v>
      </c>
      <c r="B70" s="45" t="s">
        <v>12</v>
      </c>
      <c r="C70" s="38" t="s">
        <v>155</v>
      </c>
      <c r="D70" s="45"/>
      <c r="E70" s="46" t="s">
        <v>15</v>
      </c>
      <c r="F70" s="102">
        <f>SUM(F72:F72)</f>
        <v>440000</v>
      </c>
      <c r="G70" s="39" t="s">
        <v>15</v>
      </c>
    </row>
    <row r="71" spans="1:7" s="1" customFormat="1" ht="15">
      <c r="A71" s="85"/>
      <c r="B71" s="7"/>
      <c r="C71" s="4"/>
      <c r="D71" s="4"/>
      <c r="E71" s="23" t="s">
        <v>23</v>
      </c>
      <c r="F71" s="118" t="s">
        <v>15</v>
      </c>
      <c r="G71" s="9"/>
    </row>
    <row r="72" spans="1:7" s="1" customFormat="1" ht="75.75" thickBot="1">
      <c r="A72" s="91" t="s">
        <v>54</v>
      </c>
      <c r="B72" s="8" t="s">
        <v>15</v>
      </c>
      <c r="C72" s="8" t="s">
        <v>15</v>
      </c>
      <c r="D72" s="8" t="s">
        <v>13</v>
      </c>
      <c r="E72" s="49" t="s">
        <v>165</v>
      </c>
      <c r="F72" s="188">
        <v>440000</v>
      </c>
      <c r="G72" s="64" t="s">
        <v>15</v>
      </c>
    </row>
    <row r="73" spans="1:7" s="1" customFormat="1" ht="15.75">
      <c r="A73" s="97" t="s">
        <v>56</v>
      </c>
      <c r="B73" s="45" t="s">
        <v>12</v>
      </c>
      <c r="C73" s="38" t="s">
        <v>30</v>
      </c>
      <c r="D73" s="45"/>
      <c r="E73" s="46" t="s">
        <v>15</v>
      </c>
      <c r="F73" s="102">
        <f>SUM(F75:F81)</f>
        <v>20051191.77</v>
      </c>
      <c r="G73" s="39" t="s">
        <v>15</v>
      </c>
    </row>
    <row r="74" spans="1:7" s="1" customFormat="1" ht="15">
      <c r="A74" s="85"/>
      <c r="B74" s="7"/>
      <c r="C74" s="4"/>
      <c r="D74" s="4"/>
      <c r="E74" s="23" t="s">
        <v>23</v>
      </c>
      <c r="F74" s="118" t="s">
        <v>15</v>
      </c>
      <c r="G74" s="9"/>
    </row>
    <row r="75" spans="1:7" s="1" customFormat="1" ht="27.75" customHeight="1">
      <c r="A75" s="85" t="s">
        <v>57</v>
      </c>
      <c r="B75" s="7"/>
      <c r="C75" s="4"/>
      <c r="D75" s="8" t="s">
        <v>94</v>
      </c>
      <c r="E75" s="161" t="s">
        <v>156</v>
      </c>
      <c r="F75" s="189">
        <v>14024473.62</v>
      </c>
      <c r="G75" s="61" t="s">
        <v>15</v>
      </c>
    </row>
    <row r="76" spans="1:7" s="1" customFormat="1" ht="35.25" customHeight="1">
      <c r="A76" s="85"/>
      <c r="B76" s="7"/>
      <c r="C76" s="4"/>
      <c r="D76" s="8" t="s">
        <v>95</v>
      </c>
      <c r="E76" s="162"/>
      <c r="F76" s="189">
        <v>5930526.38</v>
      </c>
      <c r="G76" s="61"/>
    </row>
    <row r="77" spans="1:7" s="1" customFormat="1" ht="15">
      <c r="A77" s="85" t="s">
        <v>58</v>
      </c>
      <c r="B77" s="159"/>
      <c r="C77" s="159"/>
      <c r="D77" s="159" t="s">
        <v>13</v>
      </c>
      <c r="E77" s="161" t="s">
        <v>103</v>
      </c>
      <c r="F77" s="190">
        <v>15000</v>
      </c>
      <c r="G77" s="127" t="s">
        <v>15</v>
      </c>
    </row>
    <row r="78" spans="1:7" s="1" customFormat="1" ht="26.25" customHeight="1">
      <c r="A78" s="85" t="s">
        <v>58</v>
      </c>
      <c r="B78" s="160"/>
      <c r="C78" s="160"/>
      <c r="D78" s="160"/>
      <c r="E78" s="162"/>
      <c r="F78" s="190">
        <v>14745.05</v>
      </c>
      <c r="G78" s="127" t="s">
        <v>92</v>
      </c>
    </row>
    <row r="79" spans="1:7" s="1" customFormat="1" ht="30">
      <c r="A79" s="85" t="s">
        <v>88</v>
      </c>
      <c r="B79" s="7"/>
      <c r="C79" s="4"/>
      <c r="D79" s="8" t="s">
        <v>13</v>
      </c>
      <c r="E79" s="53" t="s">
        <v>105</v>
      </c>
      <c r="F79" s="189">
        <v>25000</v>
      </c>
      <c r="G79" s="132" t="s">
        <v>87</v>
      </c>
    </row>
    <row r="80" spans="1:7" s="1" customFormat="1" ht="25.5">
      <c r="A80" s="85" t="s">
        <v>88</v>
      </c>
      <c r="B80" s="7"/>
      <c r="C80" s="4"/>
      <c r="D80" s="8" t="s">
        <v>13</v>
      </c>
      <c r="E80" s="53" t="s">
        <v>116</v>
      </c>
      <c r="F80" s="189">
        <v>25000</v>
      </c>
      <c r="G80" s="132" t="s">
        <v>80</v>
      </c>
    </row>
    <row r="81" spans="1:7" s="1" customFormat="1" ht="45.75" thickBot="1">
      <c r="A81" s="85" t="s">
        <v>88</v>
      </c>
      <c r="B81" s="7"/>
      <c r="C81" s="4"/>
      <c r="D81" s="8" t="s">
        <v>13</v>
      </c>
      <c r="E81" s="53" t="s">
        <v>118</v>
      </c>
      <c r="F81" s="189">
        <v>16446.72</v>
      </c>
      <c r="G81" s="132" t="s">
        <v>117</v>
      </c>
    </row>
    <row r="82" spans="1:7" s="2" customFormat="1" ht="15.75">
      <c r="A82" s="90" t="s">
        <v>59</v>
      </c>
      <c r="B82" s="45" t="s">
        <v>31</v>
      </c>
      <c r="C82" s="37" t="s">
        <v>55</v>
      </c>
      <c r="D82" s="37"/>
      <c r="E82" s="24" t="s">
        <v>15</v>
      </c>
      <c r="F82" s="101">
        <f>SUM(F84:F88)</f>
        <v>80000</v>
      </c>
      <c r="G82" s="39" t="s">
        <v>15</v>
      </c>
    </row>
    <row r="83" spans="1:7" s="1" customFormat="1" ht="15">
      <c r="A83" s="85"/>
      <c r="B83" s="7"/>
      <c r="C83" s="4"/>
      <c r="D83" s="4"/>
      <c r="E83" s="23" t="s">
        <v>23</v>
      </c>
      <c r="F83" s="118" t="s">
        <v>15</v>
      </c>
      <c r="G83" s="9"/>
    </row>
    <row r="84" spans="1:7" s="1" customFormat="1" ht="30">
      <c r="A84" s="95" t="s">
        <v>60</v>
      </c>
      <c r="B84" s="8"/>
      <c r="C84" s="8"/>
      <c r="D84" s="8" t="s">
        <v>13</v>
      </c>
      <c r="E84" s="50" t="s">
        <v>106</v>
      </c>
      <c r="F84" s="191">
        <v>5000</v>
      </c>
      <c r="G84" s="127" t="s">
        <v>107</v>
      </c>
    </row>
    <row r="85" spans="1:7" s="1" customFormat="1" ht="30">
      <c r="A85" s="95"/>
      <c r="B85" s="8"/>
      <c r="C85" s="8"/>
      <c r="D85" s="8" t="s">
        <v>13</v>
      </c>
      <c r="E85" s="50" t="s">
        <v>109</v>
      </c>
      <c r="F85" s="191">
        <v>26000</v>
      </c>
      <c r="G85" s="127" t="s">
        <v>108</v>
      </c>
    </row>
    <row r="86" spans="1:7" s="1" customFormat="1" ht="30">
      <c r="A86" s="95" t="s">
        <v>60</v>
      </c>
      <c r="B86" s="8"/>
      <c r="C86" s="8"/>
      <c r="D86" s="8" t="s">
        <v>13</v>
      </c>
      <c r="E86" s="50" t="s">
        <v>111</v>
      </c>
      <c r="F86" s="191">
        <v>12000</v>
      </c>
      <c r="G86" s="127" t="s">
        <v>110</v>
      </c>
    </row>
    <row r="87" spans="1:7" s="1" customFormat="1" ht="30">
      <c r="A87" s="95" t="s">
        <v>60</v>
      </c>
      <c r="B87" s="8"/>
      <c r="C87" s="8"/>
      <c r="D87" s="8" t="s">
        <v>13</v>
      </c>
      <c r="E87" s="50" t="s">
        <v>113</v>
      </c>
      <c r="F87" s="191">
        <v>20000</v>
      </c>
      <c r="G87" s="127" t="s">
        <v>89</v>
      </c>
    </row>
    <row r="88" spans="1:7" s="1" customFormat="1" ht="30.75" thickBot="1">
      <c r="A88" s="95" t="s">
        <v>60</v>
      </c>
      <c r="B88" s="8"/>
      <c r="C88" s="8"/>
      <c r="D88" s="8" t="s">
        <v>13</v>
      </c>
      <c r="E88" s="50" t="s">
        <v>115</v>
      </c>
      <c r="F88" s="191">
        <v>17000</v>
      </c>
      <c r="G88" s="127" t="s">
        <v>68</v>
      </c>
    </row>
    <row r="89" spans="1:7" s="2" customFormat="1" ht="15.75">
      <c r="A89" s="90" t="s">
        <v>61</v>
      </c>
      <c r="B89" s="45" t="s">
        <v>17</v>
      </c>
      <c r="C89" s="37" t="s">
        <v>18</v>
      </c>
      <c r="D89" s="37"/>
      <c r="E89" s="24" t="s">
        <v>15</v>
      </c>
      <c r="F89" s="101">
        <f>SUM(F91:F92)</f>
        <v>2090000</v>
      </c>
      <c r="G89" s="39" t="s">
        <v>15</v>
      </c>
    </row>
    <row r="90" spans="1:7" s="1" customFormat="1" ht="15">
      <c r="A90" s="85"/>
      <c r="B90" s="7"/>
      <c r="C90" s="4"/>
      <c r="D90" s="4"/>
      <c r="E90" s="23" t="s">
        <v>23</v>
      </c>
      <c r="F90" s="118" t="s">
        <v>15</v>
      </c>
      <c r="G90" s="9"/>
    </row>
    <row r="91" spans="1:7" s="1" customFormat="1" ht="30">
      <c r="A91" s="95" t="s">
        <v>62</v>
      </c>
      <c r="B91" s="8"/>
      <c r="C91" s="8"/>
      <c r="D91" s="8" t="s">
        <v>13</v>
      </c>
      <c r="E91" s="50" t="s">
        <v>157</v>
      </c>
      <c r="F91" s="192">
        <v>2000000</v>
      </c>
      <c r="G91" s="133" t="s">
        <v>15</v>
      </c>
    </row>
    <row r="92" spans="1:7" s="1" customFormat="1" ht="45.75" thickBot="1">
      <c r="A92" s="95" t="s">
        <v>63</v>
      </c>
      <c r="B92" s="12"/>
      <c r="C92" s="12"/>
      <c r="D92" s="12" t="s">
        <v>13</v>
      </c>
      <c r="E92" s="50" t="s">
        <v>158</v>
      </c>
      <c r="F92" s="192">
        <v>90000</v>
      </c>
      <c r="G92" s="133" t="s">
        <v>15</v>
      </c>
    </row>
    <row r="93" spans="1:7" s="17" customFormat="1" ht="16.5" thickBot="1">
      <c r="A93" s="80"/>
      <c r="B93" s="15"/>
      <c r="C93" s="15"/>
      <c r="D93" s="15"/>
      <c r="E93" s="16" t="s">
        <v>32</v>
      </c>
      <c r="F93" s="104">
        <f>SUM(F7,F23,F30,F34,F42,F48,F51,F56,F70,F73,F82,F89,F45,F63,F10,F39,F66,)</f>
        <v>40854664.65</v>
      </c>
      <c r="G93" s="22" t="s">
        <v>15</v>
      </c>
    </row>
    <row r="94" spans="1:7" s="1" customFormat="1" ht="15">
      <c r="A94" s="78"/>
      <c r="B94" s="5"/>
      <c r="C94" s="5"/>
      <c r="D94" s="5"/>
      <c r="E94" s="6"/>
      <c r="F94" s="119"/>
      <c r="G94" s="44" t="s">
        <v>45</v>
      </c>
    </row>
    <row r="95" spans="1:4" ht="13.5" thickBot="1">
      <c r="A95" s="76" t="s">
        <v>33</v>
      </c>
      <c r="B95" s="25"/>
      <c r="C95" s="25"/>
      <c r="D95" s="25"/>
    </row>
    <row r="96" spans="1:7" s="2" customFormat="1" ht="31.5" customHeight="1" thickBot="1">
      <c r="A96" s="166" t="s">
        <v>93</v>
      </c>
      <c r="B96" s="167"/>
      <c r="C96" s="167"/>
      <c r="D96" s="167"/>
      <c r="E96" s="167"/>
      <c r="F96" s="167"/>
      <c r="G96" s="168"/>
    </row>
    <row r="97" spans="1:5" ht="13.5" thickBot="1">
      <c r="A97" s="76" t="s">
        <v>33</v>
      </c>
      <c r="B97" s="25"/>
      <c r="C97" s="25"/>
      <c r="D97" s="25"/>
      <c r="E97" s="65"/>
    </row>
    <row r="98" spans="1:7" ht="13.5" thickBot="1">
      <c r="A98" s="86" t="s">
        <v>2</v>
      </c>
      <c r="B98" s="29" t="s">
        <v>1</v>
      </c>
      <c r="C98" s="29" t="s">
        <v>14</v>
      </c>
      <c r="D98" s="29" t="s">
        <v>0</v>
      </c>
      <c r="E98" s="66" t="s">
        <v>50</v>
      </c>
      <c r="F98" s="99" t="s">
        <v>35</v>
      </c>
      <c r="G98" s="31" t="s">
        <v>24</v>
      </c>
    </row>
    <row r="99" spans="1:7" ht="30">
      <c r="A99" s="128" t="s">
        <v>4</v>
      </c>
      <c r="B99" s="7" t="s">
        <v>20</v>
      </c>
      <c r="C99" s="7" t="s">
        <v>83</v>
      </c>
      <c r="D99" s="7" t="s">
        <v>51</v>
      </c>
      <c r="E99" s="67" t="s">
        <v>84</v>
      </c>
      <c r="F99" s="125">
        <v>450000</v>
      </c>
      <c r="G99" s="134"/>
    </row>
    <row r="100" spans="1:7" s="1" customFormat="1" ht="15">
      <c r="A100" s="128" t="s">
        <v>5</v>
      </c>
      <c r="B100" s="7" t="s">
        <v>12</v>
      </c>
      <c r="C100" s="7" t="s">
        <v>42</v>
      </c>
      <c r="D100" s="7" t="s">
        <v>51</v>
      </c>
      <c r="E100" s="124" t="s">
        <v>81</v>
      </c>
      <c r="F100" s="125">
        <v>400000</v>
      </c>
      <c r="G100" s="127" t="s">
        <v>15</v>
      </c>
    </row>
    <row r="101" spans="1:7" s="32" customFormat="1" ht="16.5" customHeight="1">
      <c r="A101" s="128" t="s">
        <v>6</v>
      </c>
      <c r="B101" s="7" t="s">
        <v>12</v>
      </c>
      <c r="C101" s="7" t="s">
        <v>30</v>
      </c>
      <c r="D101" s="7" t="s">
        <v>51</v>
      </c>
      <c r="E101" s="67" t="s">
        <v>52</v>
      </c>
      <c r="F101" s="131">
        <v>1500000</v>
      </c>
      <c r="G101" s="20" t="s">
        <v>15</v>
      </c>
    </row>
    <row r="102" spans="1:7" s="32" customFormat="1" ht="15.75" thickBot="1">
      <c r="A102" s="128" t="s">
        <v>7</v>
      </c>
      <c r="B102" s="7" t="s">
        <v>12</v>
      </c>
      <c r="C102" s="7" t="s">
        <v>30</v>
      </c>
      <c r="D102" s="7" t="s">
        <v>51</v>
      </c>
      <c r="E102" s="67" t="s">
        <v>53</v>
      </c>
      <c r="F102" s="126">
        <v>3163717</v>
      </c>
      <c r="G102" s="20" t="s">
        <v>15</v>
      </c>
    </row>
    <row r="103" spans="1:7" s="32" customFormat="1" ht="37.5" customHeight="1" thickBot="1">
      <c r="A103" s="81"/>
      <c r="B103" s="13"/>
      <c r="C103" s="13"/>
      <c r="D103" s="13"/>
      <c r="E103" s="68" t="s">
        <v>32</v>
      </c>
      <c r="F103" s="106">
        <f>SUM(F99:F102)</f>
        <v>5513717</v>
      </c>
      <c r="G103" s="22" t="s">
        <v>15</v>
      </c>
    </row>
    <row r="104" spans="1:6" s="32" customFormat="1" ht="15.75">
      <c r="A104" s="81"/>
      <c r="B104" s="13"/>
      <c r="C104" s="13"/>
      <c r="D104" s="13"/>
      <c r="E104" s="52"/>
      <c r="F104" s="107"/>
    </row>
    <row r="105" spans="1:6" s="32" customFormat="1" ht="16.5" thickBot="1">
      <c r="A105" s="81"/>
      <c r="B105" s="13"/>
      <c r="C105" s="13"/>
      <c r="D105" s="13"/>
      <c r="E105" s="52"/>
      <c r="F105" s="107"/>
    </row>
    <row r="106" spans="1:7" s="32" customFormat="1" ht="16.5" thickBot="1">
      <c r="A106" s="81" t="s">
        <v>79</v>
      </c>
      <c r="B106" s="173" t="s">
        <v>96</v>
      </c>
      <c r="C106" s="174"/>
      <c r="D106" s="174"/>
      <c r="E106" s="174"/>
      <c r="F106" s="174"/>
      <c r="G106" s="175"/>
    </row>
    <row r="107" spans="1:7" s="32" customFormat="1" ht="16.5" thickBot="1">
      <c r="A107" s="81"/>
      <c r="B107" s="13"/>
      <c r="C107" s="13"/>
      <c r="D107" s="13"/>
      <c r="E107" s="69"/>
      <c r="F107" s="107"/>
      <c r="G107" s="33" t="s">
        <v>15</v>
      </c>
    </row>
    <row r="108" spans="1:7" ht="13.5" thickBot="1">
      <c r="A108" s="86" t="s">
        <v>2</v>
      </c>
      <c r="B108" s="29" t="s">
        <v>1</v>
      </c>
      <c r="C108" s="29" t="s">
        <v>14</v>
      </c>
      <c r="D108" s="29" t="s">
        <v>0</v>
      </c>
      <c r="E108" s="30" t="s">
        <v>3</v>
      </c>
      <c r="F108" s="99" t="s">
        <v>35</v>
      </c>
      <c r="G108" s="31" t="s">
        <v>24</v>
      </c>
    </row>
    <row r="109" spans="1:7" s="32" customFormat="1" ht="45.75" thickBot="1">
      <c r="A109" s="129" t="s">
        <v>25</v>
      </c>
      <c r="B109" s="94" t="s">
        <v>47</v>
      </c>
      <c r="C109" s="94" t="s">
        <v>48</v>
      </c>
      <c r="D109" s="94" t="s">
        <v>49</v>
      </c>
      <c r="E109" s="14" t="s">
        <v>99</v>
      </c>
      <c r="F109" s="123">
        <v>131969</v>
      </c>
      <c r="G109" s="93" t="s">
        <v>15</v>
      </c>
    </row>
    <row r="110" spans="1:7" s="32" customFormat="1" ht="33.75" customHeight="1" thickBot="1">
      <c r="A110" s="81"/>
      <c r="B110" s="5"/>
      <c r="C110" s="5"/>
      <c r="D110" s="5"/>
      <c r="E110" s="16" t="s">
        <v>32</v>
      </c>
      <c r="F110" s="106">
        <f>SUM(F109)</f>
        <v>131969</v>
      </c>
      <c r="G110" s="22" t="s">
        <v>15</v>
      </c>
    </row>
    <row r="111" spans="1:7" s="32" customFormat="1" ht="15.75">
      <c r="A111" s="81"/>
      <c r="B111" s="5"/>
      <c r="C111" s="5"/>
      <c r="D111" s="5"/>
      <c r="E111" s="52"/>
      <c r="F111" s="107"/>
      <c r="G111" s="44" t="s">
        <v>15</v>
      </c>
    </row>
    <row r="112" spans="1:7" s="17" customFormat="1" ht="16.5" thickBot="1">
      <c r="A112" s="87"/>
      <c r="B112" s="15"/>
      <c r="C112" s="15"/>
      <c r="D112" s="15"/>
      <c r="E112" s="72"/>
      <c r="F112" s="110"/>
      <c r="G112" s="136"/>
    </row>
    <row r="113" spans="1:7" s="2" customFormat="1" ht="16.5" thickBot="1">
      <c r="A113" s="166" t="s">
        <v>100</v>
      </c>
      <c r="B113" s="167"/>
      <c r="C113" s="167"/>
      <c r="D113" s="167"/>
      <c r="E113" s="167"/>
      <c r="F113" s="167"/>
      <c r="G113" s="168"/>
    </row>
    <row r="114" spans="1:6" s="1" customFormat="1" ht="15.75" thickBot="1">
      <c r="A114" s="82" t="s">
        <v>33</v>
      </c>
      <c r="B114" s="70"/>
      <c r="C114" s="70"/>
      <c r="D114" s="70"/>
      <c r="E114" s="3"/>
      <c r="F114" s="109"/>
    </row>
    <row r="115" spans="1:7" ht="13.5" thickBot="1">
      <c r="A115" s="86" t="s">
        <v>2</v>
      </c>
      <c r="B115" s="29" t="s">
        <v>1</v>
      </c>
      <c r="C115" s="29" t="s">
        <v>14</v>
      </c>
      <c r="D115" s="29" t="s">
        <v>0</v>
      </c>
      <c r="E115" s="30" t="s">
        <v>3</v>
      </c>
      <c r="F115" s="99" t="s">
        <v>35</v>
      </c>
      <c r="G115" s="31" t="s">
        <v>24</v>
      </c>
    </row>
    <row r="116" spans="1:7" s="11" customFormat="1" ht="75.75" thickBot="1">
      <c r="A116" s="129" t="s">
        <v>25</v>
      </c>
      <c r="B116" s="7" t="s">
        <v>12</v>
      </c>
      <c r="C116" s="7" t="s">
        <v>98</v>
      </c>
      <c r="D116" s="7" t="s">
        <v>44</v>
      </c>
      <c r="E116" s="18" t="s">
        <v>90</v>
      </c>
      <c r="F116" s="105">
        <v>400000</v>
      </c>
      <c r="G116" s="20" t="s">
        <v>15</v>
      </c>
    </row>
    <row r="117" spans="1:7" s="11" customFormat="1" ht="16.5" thickBot="1">
      <c r="A117" s="81"/>
      <c r="B117" s="13"/>
      <c r="C117" s="13"/>
      <c r="D117" s="13"/>
      <c r="E117" s="16" t="s">
        <v>32</v>
      </c>
      <c r="F117" s="106">
        <f>SUM(F116:F116)</f>
        <v>400000</v>
      </c>
      <c r="G117" s="22" t="s">
        <v>15</v>
      </c>
    </row>
    <row r="118" spans="1:7" s="32" customFormat="1" ht="16.5" thickBot="1">
      <c r="A118" s="81"/>
      <c r="B118" s="13"/>
      <c r="C118" s="13"/>
      <c r="D118" s="13"/>
      <c r="E118" s="52"/>
      <c r="F118" s="107"/>
      <c r="G118" s="154"/>
    </row>
    <row r="119" spans="1:9" s="2" customFormat="1" ht="33.75" customHeight="1" thickBot="1">
      <c r="A119" s="141" t="s">
        <v>119</v>
      </c>
      <c r="B119" s="163" t="s">
        <v>159</v>
      </c>
      <c r="C119" s="164"/>
      <c r="D119" s="164"/>
      <c r="E119" s="164"/>
      <c r="F119" s="164"/>
      <c r="G119" s="165"/>
      <c r="H119" s="151"/>
      <c r="I119" s="144"/>
    </row>
    <row r="120" spans="1:7" ht="13.5" thickBot="1">
      <c r="A120" s="145" t="s">
        <v>33</v>
      </c>
      <c r="B120" s="25"/>
      <c r="C120" s="25"/>
      <c r="D120" s="25"/>
      <c r="G120" s="27"/>
    </row>
    <row r="121" spans="1:7" ht="13.5" thickBot="1">
      <c r="A121" s="86" t="s">
        <v>2</v>
      </c>
      <c r="B121" s="29" t="s">
        <v>1</v>
      </c>
      <c r="C121" s="29" t="s">
        <v>14</v>
      </c>
      <c r="D121" s="29" t="s">
        <v>0</v>
      </c>
      <c r="E121" s="30" t="s">
        <v>3</v>
      </c>
      <c r="F121" s="99" t="s">
        <v>35</v>
      </c>
      <c r="G121" s="31" t="s">
        <v>24</v>
      </c>
    </row>
    <row r="122" spans="1:7" s="32" customFormat="1" ht="90">
      <c r="A122" s="128" t="s">
        <v>25</v>
      </c>
      <c r="B122" s="138" t="s">
        <v>38</v>
      </c>
      <c r="C122" s="138" t="s">
        <v>123</v>
      </c>
      <c r="D122" s="138" t="s">
        <v>120</v>
      </c>
      <c r="E122" s="146" t="s">
        <v>122</v>
      </c>
      <c r="F122" s="147">
        <v>150000</v>
      </c>
      <c r="G122" s="148"/>
    </row>
    <row r="123" spans="1:7" s="32" customFormat="1" ht="45.75" thickBot="1">
      <c r="A123" s="128" t="s">
        <v>5</v>
      </c>
      <c r="B123" s="7" t="s">
        <v>38</v>
      </c>
      <c r="C123" s="7" t="s">
        <v>39</v>
      </c>
      <c r="D123" s="7" t="s">
        <v>44</v>
      </c>
      <c r="E123" s="49" t="s">
        <v>121</v>
      </c>
      <c r="F123" s="153">
        <v>250000</v>
      </c>
      <c r="G123" s="149"/>
    </row>
    <row r="124" spans="1:7" s="17" customFormat="1" ht="16.5" thickBot="1">
      <c r="A124" s="87"/>
      <c r="B124" s="15"/>
      <c r="C124" s="15"/>
      <c r="D124" s="15"/>
      <c r="E124" s="16" t="s">
        <v>32</v>
      </c>
      <c r="F124" s="106">
        <f>SUM(F122:F123)</f>
        <v>400000</v>
      </c>
      <c r="G124" s="150"/>
    </row>
    <row r="125" spans="1:7" s="17" customFormat="1" ht="16.5" thickBot="1">
      <c r="A125" s="87"/>
      <c r="B125" s="15"/>
      <c r="C125" s="15"/>
      <c r="D125" s="15"/>
      <c r="E125" s="152"/>
      <c r="F125" s="107"/>
      <c r="G125" s="143"/>
    </row>
    <row r="126" spans="1:7" s="32" customFormat="1" ht="16.5" thickBot="1">
      <c r="A126" s="83"/>
      <c r="B126" s="71"/>
      <c r="C126" s="51"/>
      <c r="D126" s="51"/>
      <c r="E126" s="88" t="s">
        <v>34</v>
      </c>
      <c r="F126" s="111">
        <f>SUM(F93,F110,F103,F117,F124)</f>
        <v>47300350.65</v>
      </c>
      <c r="G126" s="89"/>
    </row>
    <row r="127" spans="1:7" ht="12.75">
      <c r="A127" s="76"/>
      <c r="B127" s="25"/>
      <c r="C127" s="25"/>
      <c r="D127" s="25"/>
      <c r="F127" s="108" t="s">
        <v>15</v>
      </c>
      <c r="G127" s="73" t="s">
        <v>82</v>
      </c>
    </row>
    <row r="128" spans="1:7" ht="12.75">
      <c r="A128" s="76"/>
      <c r="B128" s="25"/>
      <c r="C128" s="25"/>
      <c r="D128" s="25"/>
      <c r="F128" s="108" t="s">
        <v>15</v>
      </c>
      <c r="G128" s="28" t="s">
        <v>15</v>
      </c>
    </row>
    <row r="129" spans="1:7" ht="12.75">
      <c r="A129" s="76"/>
      <c r="B129" s="25"/>
      <c r="C129" s="25"/>
      <c r="D129" s="25"/>
      <c r="G129" s="36" t="s">
        <v>15</v>
      </c>
    </row>
    <row r="130" spans="1:7" ht="15">
      <c r="A130" s="84"/>
      <c r="B130" s="25"/>
      <c r="C130" s="25"/>
      <c r="D130" s="25"/>
      <c r="G130" s="36" t="s">
        <v>15</v>
      </c>
    </row>
    <row r="131" spans="2:7" ht="15">
      <c r="B131" s="19"/>
      <c r="C131" s="19"/>
      <c r="D131" s="19"/>
      <c r="E131" s="3"/>
      <c r="F131" s="109" t="s">
        <v>15</v>
      </c>
      <c r="G131" s="36" t="s">
        <v>15</v>
      </c>
    </row>
    <row r="132" ht="12.75">
      <c r="G132" s="36" t="s">
        <v>15</v>
      </c>
    </row>
    <row r="133" ht="12.75">
      <c r="G133" s="36" t="s">
        <v>15</v>
      </c>
    </row>
    <row r="134" ht="12.75">
      <c r="G134" s="36" t="s">
        <v>15</v>
      </c>
    </row>
    <row r="135" ht="12.75">
      <c r="G135" s="36" t="s">
        <v>15</v>
      </c>
    </row>
    <row r="136" ht="12.75">
      <c r="G136" s="36" t="s">
        <v>15</v>
      </c>
    </row>
    <row r="137" ht="12.75">
      <c r="G137" s="36" t="s">
        <v>15</v>
      </c>
    </row>
  </sheetData>
  <sheetProtection/>
  <mergeCells count="12">
    <mergeCell ref="B77:B78"/>
    <mergeCell ref="C77:C78"/>
    <mergeCell ref="D77:D78"/>
    <mergeCell ref="E77:E78"/>
    <mergeCell ref="B119:G119"/>
    <mergeCell ref="A113:G113"/>
    <mergeCell ref="B1:H1"/>
    <mergeCell ref="A2:F2"/>
    <mergeCell ref="A4:G4"/>
    <mergeCell ref="A96:G96"/>
    <mergeCell ref="B106:G106"/>
    <mergeCell ref="E75:E76"/>
  </mergeCells>
  <printOptions/>
  <pageMargins left="0.75" right="0.75" top="1" bottom="1" header="0.5" footer="0.5"/>
  <pageSetup horizontalDpi="600" verticalDpi="600" orientation="portrait" paperSize="9" scale="72" r:id="rId1"/>
  <rowBreaks count="3" manualBreakCount="3">
    <brk id="27" max="7" man="1"/>
    <brk id="60" max="7" man="1"/>
    <brk id="9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2020-11-12T11:24:48Z</cp:lastPrinted>
  <dcterms:created xsi:type="dcterms:W3CDTF">2009-11-14T19:55:31Z</dcterms:created>
  <dcterms:modified xsi:type="dcterms:W3CDTF">2021-11-12T14:06:47Z</dcterms:modified>
  <cp:category/>
  <cp:version/>
  <cp:contentType/>
  <cp:contentStatus/>
</cp:coreProperties>
</file>