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'Arkusz1'!$A$1:$H$204</definedName>
  </definedNames>
  <calcPr fullCalcOnLoad="1"/>
</workbook>
</file>

<file path=xl/sharedStrings.xml><?xml version="1.0" encoding="utf-8"?>
<sst xmlns="http://schemas.openxmlformats.org/spreadsheetml/2006/main" count="612" uniqueCount="194">
  <si>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</si>
  <si>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</si>
  <si>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</si>
  <si>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</si>
  <si>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</si>
  <si>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</si>
  <si>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</si>
  <si>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</si>
  <si>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</si>
  <si>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</si>
  <si>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</si>
  <si>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</si>
  <si>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900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</si>
  <si>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</si>
  <si>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</si>
  <si>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</si>
  <si>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</si>
  <si>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</si>
  <si>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</si>
  <si>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</si>
  <si>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</si>
  <si>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</si>
  <si>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</si>
  <si>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</si>
  <si>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</si>
  <si>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</si>
  <si>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</si>
  <si>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</si>
  <si>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</si>
  <si>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</si>
  <si>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</si>
  <si>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</si>
  <si>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</si>
  <si>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</si>
  <si>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Wydatki majątkowe ogółem:</t>
  </si>
  <si>
    <t>Kwota</t>
  </si>
  <si>
    <t>600</t>
  </si>
  <si>
    <t xml:space="preserve">1. Wydatki na inwestycje i  zakupy inwestycyjne  </t>
  </si>
  <si>
    <t>754</t>
  </si>
  <si>
    <t>75412</t>
  </si>
  <si>
    <t>Fundusz Sołecki wsi Olszowa</t>
  </si>
  <si>
    <t>80101</t>
  </si>
  <si>
    <t>90015</t>
  </si>
  <si>
    <t>12.</t>
  </si>
  <si>
    <t>6230</t>
  </si>
  <si>
    <t>strona 3</t>
  </si>
  <si>
    <t xml:space="preserve">3.1 </t>
  </si>
  <si>
    <t>851</t>
  </si>
  <si>
    <t>85111</t>
  </si>
  <si>
    <t>6220</t>
  </si>
  <si>
    <t>Nazwa spółki</t>
  </si>
  <si>
    <t>6010</t>
  </si>
  <si>
    <t>Wodociągi Kępińskie sp. z o.o.</t>
  </si>
  <si>
    <t>Projekt Kępno sp. z o.o.</t>
  </si>
  <si>
    <t>12.1</t>
  </si>
  <si>
    <t>92109</t>
  </si>
  <si>
    <t>14.</t>
  </si>
  <si>
    <t>14.1</t>
  </si>
  <si>
    <t>14.2</t>
  </si>
  <si>
    <t>15.</t>
  </si>
  <si>
    <t>15.1</t>
  </si>
  <si>
    <t>16.</t>
  </si>
  <si>
    <t>16.1</t>
  </si>
  <si>
    <t>16.2</t>
  </si>
  <si>
    <t>75095</t>
  </si>
  <si>
    <t>6.1</t>
  </si>
  <si>
    <t>7.1</t>
  </si>
  <si>
    <t>8.1</t>
  </si>
  <si>
    <t>Fundusz Sołecki wsi Ostrówiec</t>
  </si>
  <si>
    <t>10.</t>
  </si>
  <si>
    <t>Fundusz Sołecki wsi Krążkowy</t>
  </si>
  <si>
    <t>1.1</t>
  </si>
  <si>
    <t>1.3</t>
  </si>
  <si>
    <t>1.6</t>
  </si>
  <si>
    <t>1.7</t>
  </si>
  <si>
    <t>2.1</t>
  </si>
  <si>
    <t>5.1</t>
  </si>
  <si>
    <t>7.2</t>
  </si>
  <si>
    <t xml:space="preserve">2. Dotacja celowa na dofinansowanie zakupu sprzętu lub aparatury medycznej dla SP ZOZ                                                                                                     w Kępnie </t>
  </si>
  <si>
    <t>Fundusz Sołecki wsi Rzetnia</t>
  </si>
  <si>
    <t>Oświetlenie Uliczne i Drogowe sp. z o.o.</t>
  </si>
  <si>
    <t>strona 4</t>
  </si>
  <si>
    <t>Towarzystwo Budownictwa Społecznego - Kępno sp. z o.o.</t>
  </si>
  <si>
    <t>Fundusz Szołecki wsi Domanin</t>
  </si>
  <si>
    <t>10.2</t>
  </si>
  <si>
    <t>Fundusz Osiedla Hanulin</t>
  </si>
  <si>
    <t>14.3</t>
  </si>
  <si>
    <t>Fundusz Sołecki wsi Myjomice</t>
  </si>
  <si>
    <t>Dotacje celowe na likwidację niskosprawnych źródeł ciepła i zastąpienia ich źródłami proekologicznymi w ramach programu "Kępno wolne od smogu"</t>
  </si>
  <si>
    <t>1.8</t>
  </si>
  <si>
    <t>Fundusz Sołecki wsi Borek Mielęcki</t>
  </si>
  <si>
    <t>2. Wydatki na udziały w spółkach</t>
  </si>
  <si>
    <t>6057</t>
  </si>
  <si>
    <t>6059</t>
  </si>
  <si>
    <t>3. Dotacja celowa na dofinansowanie kosztów realizacji inwestycji i zakupów inwestycyjnych                                                                                       SP ZOZ w Kępnie</t>
  </si>
  <si>
    <t>85154</t>
  </si>
  <si>
    <t>90005</t>
  </si>
  <si>
    <t>Dofinansowanie kosztów realizacji inwestycji i zakupów inwestycyjnych                                                                                       SP ZOZ w Kępnie</t>
  </si>
  <si>
    <t xml:space="preserve">4. Dotacje celowe z budżetu na finansowanie lub dofinansowanie kosztów realizacji inwestycji i zakupów inwestycyjnych jednostek nie zaliczanych do sektora finansów publicznych </t>
  </si>
  <si>
    <t>Wykaz wydatków majątkowych przewidzianych do realizacji w 2022 roku</t>
  </si>
  <si>
    <t>Budowa placu zabaw w Borku Mielęckim</t>
  </si>
  <si>
    <t>Remont i modernizacja świetlicy wiejskiej w Domaninie</t>
  </si>
  <si>
    <t xml:space="preserve">Doposażenie placu zabaw przy ul. Kwiatowej </t>
  </si>
  <si>
    <t>Doposażenie  modernizacja świetlicy wiejskiej oraz obejścia wokół niej</t>
  </si>
  <si>
    <t>Fundusz Sołecki wsi Kierzenko</t>
  </si>
  <si>
    <t>Fundusz Sołecki wsi Kierzno</t>
  </si>
  <si>
    <t>Modernizacja i doposażenie Domu Ludowego w Kierznie</t>
  </si>
  <si>
    <t>Fundusz Sołecki wsi Kliny</t>
  </si>
  <si>
    <t>Doposażenie i modernizacja Domu Ludowego w Klinach</t>
  </si>
  <si>
    <t>Dokumentacja techniczna na chodniki</t>
  </si>
  <si>
    <t>Usługa położenia kostki przy Domu Ludowym w Myjomicach</t>
  </si>
  <si>
    <t>Zakup i montaż kostki brukowej przy Domu Ludowym w Myjomicach</t>
  </si>
  <si>
    <t>Budowa wiaty grillowej II etap</t>
  </si>
  <si>
    <t>Fundusz Sołecki wsi Szklarka Mielęcka</t>
  </si>
  <si>
    <t>Budowa wiaty grillowej przy sali wiejskiej w Sołectwie Szklarka Mielęcka</t>
  </si>
  <si>
    <t>7. Dotacje celowe na pomoc finansową dla Powiatu Kępińskiego                                                                                                                                                                                                                                         na dofinansowanie własnych zadań inwestycyjnych i zakupów inwestycyjnych</t>
  </si>
  <si>
    <t>6170</t>
  </si>
  <si>
    <t>75411</t>
  </si>
  <si>
    <t>010</t>
  </si>
  <si>
    <t>01095</t>
  </si>
  <si>
    <t xml:space="preserve">Modernizacja wnętrza Domu Strażaka w Olszowie </t>
  </si>
  <si>
    <t>Budowa drogi gminnej nr 859553P Kierzno-Mechnice – granica powiatu kępińskiego</t>
  </si>
  <si>
    <t>Budowa ul. Jacka Malczewskiego, Serbeńskiego,  Wyspiańskiego w Kępnie- etap I</t>
  </si>
  <si>
    <t>Dokumentacje projektowe dla dróg gminnych</t>
  </si>
  <si>
    <t>60020</t>
  </si>
  <si>
    <t>Wymiana i montaż nowych wiat autobusowych</t>
  </si>
  <si>
    <t xml:space="preserve">Budowa przystanku wraz  toaletą w rejonie Dworca Zachodniego w Kępnie </t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</si>
  <si>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</si>
  <si>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</si>
  <si>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70007</t>
  </si>
  <si>
    <t xml:space="preserve">Termomodernizacja dla budynku wielorodzinnego znajdującego się                                             przy ul. Solidarności 8a w Kępnie (zagospodarowanie terenu przy                            ul. Solidarności 8a w Kępnie) </t>
  </si>
  <si>
    <t>75022</t>
  </si>
  <si>
    <t>6060</t>
  </si>
  <si>
    <t>E-usługi publiczne dla mieszkanców Miasta i Gminy Kępno</t>
  </si>
  <si>
    <t>Zakup sprzętu komputerowego z oprogramowaniem dla radnych</t>
  </si>
  <si>
    <t>Rozbudowa monitoringu miejskiego</t>
  </si>
  <si>
    <t>Modernizacja dziedzińca Szkoły Podstawowej Nr 3 w Kępnie</t>
  </si>
  <si>
    <t>Remont parteru Szkoły Podstawowej w Kierznie i przystosowanie tych pomieszczeń na przedszkole - I etap koncepcja</t>
  </si>
  <si>
    <t>Przebudowa Przedszkola Samorządowego w Mikorzynie w celu dostosowania łazienki do przepisów technicznych</t>
  </si>
  <si>
    <t>Przebudowa i termomodernizacja  budynku Gminnego Ośrodka Wsparcia Rodziny w Kryzysie  i stołówki szkolnej w Mianowicach oraz modernizacja oświetlenia wewnętrznego i montaż OZE</t>
  </si>
  <si>
    <t>855</t>
  </si>
  <si>
    <t>85516</t>
  </si>
  <si>
    <t>Budowa placu zabaw w żłobku w Kępnie</t>
  </si>
  <si>
    <t>Monitoring Żłobka w Kępnie</t>
  </si>
  <si>
    <t>90001</t>
  </si>
  <si>
    <t>Rewitalizacja zdegradowanego fizycznie, społecznie i   gospodarczo obszaru rynku i okolic w Kępnie poprzez realizację wybranych celów inwestycyjnych wskazanych w Lokalnym Programie Rewitalizacji</t>
  </si>
  <si>
    <t>Skwer Sportowy im. Jana Pawła II przy ul. Nowowiejskiego w Kępnie</t>
  </si>
  <si>
    <t>Budowa zaplecza sportowego Stadionu Miejskiego w Kępnie - I etap dokumentacja techniczna</t>
  </si>
  <si>
    <t xml:space="preserve">5. Wpłaty na państwowy fundusz celowy                                                                                                                                                                                                                                            na finansowanie lub dofinansowanie zadań inwestycyjnych </t>
  </si>
  <si>
    <t>Przebudowa ulicy   Szmidta, Turowskiego i Młynarza w Kępnie –                     etap I</t>
  </si>
  <si>
    <t>Przebudowa dróg gminnych w Pustkowiu Kierzeńskim (nr G859539P) i  w Myjomicach</t>
  </si>
  <si>
    <t>Ocieplenie tylnej ściany budynku przy ul. Warszawskiej 56</t>
  </si>
  <si>
    <t>Budowa chodnika przy budynku przy ul. Sikorskiego 13</t>
  </si>
  <si>
    <t>Budowa sieci wodociągowej, sieci kanalizacji sanitarnej i deszczowej związanej z uzbrojeniem terenu osiedla mieszkaniowego przy ul. Piłsudskiego w Kępnie</t>
  </si>
  <si>
    <t>Wpłata na Fundusz Wsparcia z przeznaczeniem na zakup lekkiego samochodu operacyjnego dla Komendy Powiatowej Państwowej Straży Pożarnej w Kępnie</t>
  </si>
  <si>
    <t>Wpłata na Fundusz Wsparcia z przeznaczeniem na montaż instalacji fotowoltaicznej w budynku Komendy Powiatowej Państwowej Straży Pożarnej w Kępnie i dostosowanie /adaptacji istniejącej instalacji elektrycznej w obiekcie</t>
  </si>
  <si>
    <t>Modernizacja i remont świetlicy wiejskiej w Domaninie</t>
  </si>
  <si>
    <t>Budowa centrum rekreacji i aktywnego wypoczynku w Borku Mielęckim</t>
  </si>
  <si>
    <t>Remont świetlicy wiejskiej w Krążkowach</t>
  </si>
  <si>
    <t>Remont budynku Ośrodka Kultury Fizycznej i Sportu w Świbie</t>
  </si>
  <si>
    <t>Wykonanie instalacji centralnego ogrzewania gazowego w lokalu przy ul. Sikorskiego 13 w Kępnie</t>
  </si>
  <si>
    <t>Rozwijanie szkolnej infrastruktury w ramach programu „Laboratoria przyszłości” w Szkole Podstawowej Nr 1 w Kępnie</t>
  </si>
  <si>
    <t>Rozwijanie szkolnej infrastruktury w ramach programu „Laboratoria przyszłości” w Szkole Podstawowej Nr 3 w Kępnie</t>
  </si>
  <si>
    <t>Wymiana niskosprawnych źródeł ciepła na źródła proekologiczne w lokalach w budynkach mieszkalnych wielorodzinnych w Przybyszowie 39 oraz w Kępnie przy ul. Solidarności 9 i Sienkiewicza 7</t>
  </si>
  <si>
    <t>Wykonanie instalacji kanalizacji deszczowej w celu zagospodarowania wód opadowych dla budynku Przedszkola Samorządowego Nr 4 w Kępnie</t>
  </si>
  <si>
    <t>N</t>
  </si>
  <si>
    <t>K</t>
  </si>
  <si>
    <t>Budowa progów zwalniających na drodze gminnej Krążkowy-Kliny</t>
  </si>
  <si>
    <t xml:space="preserve">Budowa dróg gminnych w Kierznie - od drogi powiatowej w kierunku nieruchomości nr 110 (ok. 150 mb) i od drogi powiatowej w kierunku nieruchomości nr 81a (ok. 150 mb)  </t>
  </si>
  <si>
    <t>strona 5</t>
  </si>
  <si>
    <t>Budowa drogi przy ulicy Rubinowej i Topazowej</t>
  </si>
  <si>
    <t>Rozwijanie szkolnej infrastruktury w ramach programu „Laboratoria przyszłości” w Szkole Podstawowej Nr 2 w Kępnie</t>
  </si>
  <si>
    <t>Rozwijanie szkolnej infrastruktury w ramach programu „Laboratoria przyszłości” w Szkole Podstawowej  w Hanulinie</t>
  </si>
  <si>
    <t>Energetyka Cieplna Kępno sp. z o.o.</t>
  </si>
  <si>
    <t>Modernizacja i przebudowa budynku świetlicy wiejskiej w Przybyszowie</t>
  </si>
  <si>
    <t xml:space="preserve">Zakup sprzętu komputerowego 
na potrzeby punkt konsultacyjno-informacyjny w ramach  programu „Czyste powietrze”
</t>
  </si>
  <si>
    <t>Fundusz Sołecki wsi Przybyszów</t>
  </si>
  <si>
    <t>Budowa ul. Marszałka Józefa Piłsudskiego w Kępnie</t>
  </si>
  <si>
    <t>Budowa drogi gminnej na działce nr 35/22 w Mikorzynie</t>
  </si>
  <si>
    <t>Budowa drogi gminnej nr G859948P w Świbie</t>
  </si>
  <si>
    <t>Przebudowa Dworca Zachodniego</t>
  </si>
  <si>
    <t>Budowa ogrodzenia Ośrodka  Wypoczynkowego Mikora</t>
  </si>
  <si>
    <t>strona 6</t>
  </si>
  <si>
    <t>6067</t>
  </si>
  <si>
    <t>6069</t>
  </si>
  <si>
    <t>Cyfrowa Gmina</t>
  </si>
  <si>
    <t>Utwardzenie terenu przy Domu Strażaka</t>
  </si>
  <si>
    <t>Fundusz Szołecki wsi Olszowa</t>
  </si>
  <si>
    <t>853</t>
  </si>
  <si>
    <t>85395</t>
  </si>
  <si>
    <t>Podziel się! Nie marnuj jedzenia – Jadłodzielnia w Kępnie</t>
  </si>
  <si>
    <t>Zagospodarowanie przestrzeni publicznej na terenie Gminy Kępno na cele rekreacyjno-sportowe</t>
  </si>
  <si>
    <r>
      <t xml:space="preserve">Dotacja na zakup sprzętu z dotacją ZOWZOSP RP, MSWiA oraz z Funduszy Ubezpieczeniowych                                           </t>
    </r>
    <r>
      <rPr>
        <i/>
        <sz val="12"/>
        <rFont val="Arial CE"/>
        <family val="0"/>
      </rPr>
      <t xml:space="preserve">* dotacja dla OSP w Olszowie na zakup średniego samochodu specjalnego pożarniczego ratowniczo-gaśniczego 4x4                                                   </t>
    </r>
  </si>
  <si>
    <t>Załącznik nr 4 do Zarządzenia Nr 179/2022
Burmistrza Miasta i Gminy Kępno z dnia 25 lipca 2022 r.
w sprawie zmian w budżecie Gminy Kępno na 2022 rok.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</si>
</sst>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"/>
  </numFmts>
  <fonts count="7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sz val="10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sz val="10"/>
      <color indexed="10"/>
      <name val="Arial CE"/>
      <family val="0"/>
    </font>
    <font>
      <i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9900"/>
      <name val="Arial"/>
      <family val="2"/>
    </font>
    <font>
      <b/>
      <sz val="10"/>
      <color rgb="FF0000FF"/>
      <name val="Arial"/>
      <family val="2"/>
    </font>
    <font>
      <i/>
      <sz val="10"/>
      <color theme="0"/>
      <name val="Arial CE"/>
      <family val="0"/>
    </font>
    <font>
      <i/>
      <sz val="10"/>
      <color theme="0"/>
      <name val="Arial"/>
      <family val="2"/>
    </font>
    <font>
      <sz val="10"/>
      <color theme="0"/>
      <name val="Arial CE"/>
      <family val="0"/>
    </font>
    <font>
      <i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70" fontId="3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2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vertical="top" wrapText="1"/>
    </xf>
    <xf numFmtId="0" fontId="8" fillId="0" borderId="15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top" wrapText="1"/>
    </xf>
    <xf numFmtId="170" fontId="0" fillId="0" borderId="16" xfId="0" applyNumberFormat="1" applyFont="1" applyBorder="1" applyAlignment="1">
      <alignment horizontal="center" vertical="top"/>
    </xf>
    <xf numFmtId="170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left" vertical="top"/>
    </xf>
    <xf numFmtId="170" fontId="3" fillId="0" borderId="11" xfId="0" applyNumberFormat="1" applyFont="1" applyBorder="1" applyAlignment="1">
      <alignment horizontal="left" vertical="top"/>
    </xf>
    <xf numFmtId="170" fontId="0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center" vertical="top" wrapText="1"/>
    </xf>
    <xf numFmtId="170" fontId="3" fillId="0" borderId="20" xfId="0" applyNumberFormat="1" applyFont="1" applyBorder="1" applyAlignment="1">
      <alignment horizontal="left" vertical="top"/>
    </xf>
    <xf numFmtId="49" fontId="0" fillId="0" borderId="22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right" vertical="top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170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0" fontId="4" fillId="0" borderId="12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170" fontId="4" fillId="0" borderId="21" xfId="0" applyNumberFormat="1" applyFont="1" applyBorder="1" applyAlignment="1">
      <alignment vertical="top" wrapText="1"/>
    </xf>
    <xf numFmtId="170" fontId="10" fillId="0" borderId="11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0" fontId="0" fillId="0" borderId="16" xfId="0" applyNumberFormat="1" applyFont="1" applyFill="1" applyBorder="1" applyAlignment="1">
      <alignment horizontal="center" vertical="top"/>
    </xf>
    <xf numFmtId="170" fontId="4" fillId="0" borderId="11" xfId="0" applyNumberFormat="1" applyFont="1" applyFill="1" applyBorder="1" applyAlignment="1">
      <alignment horizontal="left" vertical="top" wrapText="1"/>
    </xf>
    <xf numFmtId="170" fontId="3" fillId="0" borderId="13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right" vertical="top"/>
    </xf>
    <xf numFmtId="0" fontId="62" fillId="0" borderId="12" xfId="0" applyFont="1" applyBorder="1" applyAlignment="1">
      <alignment horizontal="right" vertical="top" wrapText="1"/>
    </xf>
    <xf numFmtId="0" fontId="62" fillId="0" borderId="0" xfId="0" applyFont="1" applyBorder="1" applyAlignment="1">
      <alignment horizontal="right" vertical="top" wrapText="1"/>
    </xf>
    <xf numFmtId="0" fontId="61" fillId="0" borderId="22" xfId="0" applyFont="1" applyBorder="1" applyAlignment="1">
      <alignment horizontal="right" vertical="top"/>
    </xf>
    <xf numFmtId="171" fontId="63" fillId="0" borderId="0" xfId="0" applyNumberFormat="1" applyFont="1" applyBorder="1" applyAlignment="1">
      <alignment horizontal="right" vertical="top"/>
    </xf>
    <xf numFmtId="171" fontId="62" fillId="0" borderId="0" xfId="0" applyNumberFormat="1" applyFont="1" applyBorder="1" applyAlignment="1">
      <alignment horizontal="right" vertical="top"/>
    </xf>
    <xf numFmtId="0" fontId="62" fillId="0" borderId="0" xfId="0" applyFont="1" applyAlignment="1">
      <alignment horizontal="right" vertical="top"/>
    </xf>
    <xf numFmtId="171" fontId="62" fillId="0" borderId="13" xfId="0" applyNumberFormat="1" applyFont="1" applyBorder="1" applyAlignment="1">
      <alignment horizontal="right" vertical="top"/>
    </xf>
    <xf numFmtId="0" fontId="62" fillId="0" borderId="0" xfId="0" applyFont="1" applyAlignment="1">
      <alignment vertical="top"/>
    </xf>
    <xf numFmtId="0" fontId="4" fillId="0" borderId="11" xfId="0" applyFont="1" applyBorder="1" applyAlignment="1">
      <alignment horizontal="right" vertical="top" wrapText="1"/>
    </xf>
    <xf numFmtId="0" fontId="0" fillId="0" borderId="27" xfId="0" applyFont="1" applyBorder="1" applyAlignment="1">
      <alignment horizontal="center" vertical="top" wrapText="1"/>
    </xf>
    <xf numFmtId="171" fontId="3" fillId="0" borderId="0" xfId="0" applyNumberFormat="1" applyFont="1" applyBorder="1" applyAlignment="1">
      <alignment horizontal="right" vertical="top"/>
    </xf>
    <xf numFmtId="170" fontId="3" fillId="0" borderId="24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3" fillId="0" borderId="1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71" fontId="3" fillId="0" borderId="11" xfId="0" applyNumberFormat="1" applyFont="1" applyBorder="1" applyAlignment="1">
      <alignment horizontal="right" vertical="top" wrapText="1"/>
    </xf>
    <xf numFmtId="170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171" fontId="4" fillId="0" borderId="12" xfId="0" applyNumberFormat="1" applyFont="1" applyBorder="1" applyAlignment="1">
      <alignment horizontal="right" vertical="top" wrapText="1"/>
    </xf>
    <xf numFmtId="171" fontId="4" fillId="0" borderId="11" xfId="0" applyNumberFormat="1" applyFont="1" applyBorder="1" applyAlignment="1">
      <alignment horizontal="right" vertical="top" wrapText="1"/>
    </xf>
    <xf numFmtId="171" fontId="3" fillId="0" borderId="15" xfId="0" applyNumberFormat="1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165" fontId="0" fillId="0" borderId="29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30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12" fillId="0" borderId="11" xfId="0" applyNumberFormat="1" applyFont="1" applyBorder="1" applyAlignment="1">
      <alignment vertical="top" wrapText="1"/>
    </xf>
    <xf numFmtId="165" fontId="3" fillId="0" borderId="28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22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49" fontId="4" fillId="0" borderId="31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vertical="top" wrapText="1"/>
    </xf>
    <xf numFmtId="165" fontId="12" fillId="0" borderId="31" xfId="0" applyNumberFormat="1" applyFont="1" applyBorder="1" applyAlignment="1">
      <alignment vertical="top" wrapText="1"/>
    </xf>
    <xf numFmtId="170" fontId="4" fillId="0" borderId="31" xfId="0" applyNumberFormat="1" applyFont="1" applyBorder="1" applyAlignment="1">
      <alignment horizontal="left" vertical="top" wrapText="1"/>
    </xf>
    <xf numFmtId="165" fontId="12" fillId="0" borderId="12" xfId="0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top"/>
    </xf>
    <xf numFmtId="165" fontId="0" fillId="0" borderId="22" xfId="0" applyNumberFormat="1" applyFont="1" applyBorder="1" applyAlignment="1">
      <alignment vertical="top"/>
    </xf>
    <xf numFmtId="0" fontId="4" fillId="0" borderId="23" xfId="0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/>
    </xf>
    <xf numFmtId="0" fontId="64" fillId="0" borderId="32" xfId="0" applyFont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170" fontId="0" fillId="0" borderId="15" xfId="0" applyNumberFormat="1" applyFont="1" applyBorder="1" applyAlignment="1">
      <alignment horizontal="center" vertical="top"/>
    </xf>
    <xf numFmtId="170" fontId="65" fillId="0" borderId="12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right"/>
    </xf>
    <xf numFmtId="49" fontId="11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9" fillId="0" borderId="32" xfId="0" applyFont="1" applyBorder="1" applyAlignment="1">
      <alignment vertical="top" wrapText="1"/>
    </xf>
    <xf numFmtId="44" fontId="3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5" fontId="9" fillId="0" borderId="12" xfId="0" applyNumberFormat="1" applyFont="1" applyBorder="1" applyAlignment="1">
      <alignment vertical="top"/>
    </xf>
    <xf numFmtId="0" fontId="3" fillId="0" borderId="28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70" fontId="3" fillId="0" borderId="24" xfId="0" applyNumberFormat="1" applyFont="1" applyBorder="1" applyAlignment="1">
      <alignment horizontal="right" vertical="top"/>
    </xf>
    <xf numFmtId="170" fontId="3" fillId="0" borderId="0" xfId="0" applyNumberFormat="1" applyFont="1" applyBorder="1" applyAlignment="1">
      <alignment horizontal="center" vertical="top"/>
    </xf>
    <xf numFmtId="170" fontId="62" fillId="0" borderId="11" xfId="0" applyNumberFormat="1" applyFont="1" applyBorder="1" applyAlignment="1">
      <alignment horizontal="left" vertical="top" wrapText="1"/>
    </xf>
    <xf numFmtId="165" fontId="66" fillId="0" borderId="23" xfId="0" applyNumberFormat="1" applyFont="1" applyFill="1" applyBorder="1" applyAlignment="1">
      <alignment horizontal="right" vertical="top"/>
    </xf>
    <xf numFmtId="165" fontId="67" fillId="0" borderId="21" xfId="0" applyNumberFormat="1" applyFont="1" applyFill="1" applyBorder="1" applyAlignment="1">
      <alignment vertical="top" wrapText="1"/>
    </xf>
    <xf numFmtId="165" fontId="67" fillId="0" borderId="23" xfId="0" applyNumberFormat="1" applyFont="1" applyFill="1" applyBorder="1" applyAlignment="1">
      <alignment horizontal="right" vertical="top"/>
    </xf>
    <xf numFmtId="165" fontId="67" fillId="0" borderId="21" xfId="0" applyNumberFormat="1" applyFont="1" applyBorder="1" applyAlignment="1">
      <alignment vertical="top" wrapText="1"/>
    </xf>
    <xf numFmtId="165" fontId="67" fillId="0" borderId="11" xfId="0" applyNumberFormat="1" applyFont="1" applyBorder="1" applyAlignment="1">
      <alignment vertical="top"/>
    </xf>
    <xf numFmtId="165" fontId="67" fillId="0" borderId="11" xfId="0" applyNumberFormat="1" applyFont="1" applyFill="1" applyBorder="1" applyAlignment="1">
      <alignment vertical="top"/>
    </xf>
    <xf numFmtId="165" fontId="66" fillId="0" borderId="12" xfId="0" applyNumberFormat="1" applyFont="1" applyFill="1" applyBorder="1" applyAlignment="1">
      <alignment horizontal="right" vertical="top"/>
    </xf>
    <xf numFmtId="165" fontId="66" fillId="0" borderId="11" xfId="0" applyNumberFormat="1" applyFont="1" applyBorder="1" applyAlignment="1">
      <alignment horizontal="right" vertical="top"/>
    </xf>
    <xf numFmtId="165" fontId="66" fillId="0" borderId="12" xfId="0" applyNumberFormat="1" applyFont="1" applyBorder="1" applyAlignment="1">
      <alignment horizontal="right" vertical="top"/>
    </xf>
    <xf numFmtId="165" fontId="68" fillId="0" borderId="12" xfId="0" applyNumberFormat="1" applyFont="1" applyBorder="1" applyAlignment="1">
      <alignment horizontal="right" vertical="top"/>
    </xf>
    <xf numFmtId="165" fontId="66" fillId="0" borderId="12" xfId="0" applyNumberFormat="1" applyFont="1" applyBorder="1" applyAlignment="1">
      <alignment horizontal="center" vertical="top" wrapText="1"/>
    </xf>
    <xf numFmtId="165" fontId="67" fillId="0" borderId="11" xfId="0" applyNumberFormat="1" applyFont="1" applyBorder="1" applyAlignment="1">
      <alignment horizontal="right" vertical="top"/>
    </xf>
    <xf numFmtId="165" fontId="66" fillId="0" borderId="11" xfId="0" applyNumberFormat="1" applyFont="1" applyFill="1" applyBorder="1" applyAlignment="1">
      <alignment horizontal="right" vertical="top"/>
    </xf>
    <xf numFmtId="165" fontId="66" fillId="0" borderId="32" xfId="0" applyNumberFormat="1" applyFont="1" applyFill="1" applyBorder="1" applyAlignment="1">
      <alignment horizontal="right" vertical="top"/>
    </xf>
    <xf numFmtId="165" fontId="66" fillId="0" borderId="11" xfId="0" applyNumberFormat="1" applyFont="1" applyFill="1" applyBorder="1" applyAlignment="1">
      <alignment vertical="top"/>
    </xf>
    <xf numFmtId="165" fontId="4" fillId="0" borderId="0" xfId="0" applyNumberFormat="1" applyFont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70" fontId="4" fillId="0" borderId="32" xfId="0" applyNumberFormat="1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165" fontId="66" fillId="0" borderId="33" xfId="0" applyNumberFormat="1" applyFont="1" applyFill="1" applyBorder="1" applyAlignment="1">
      <alignment horizontal="right" vertical="top"/>
    </xf>
    <xf numFmtId="49" fontId="5" fillId="0" borderId="34" xfId="0" applyNumberFormat="1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165" fontId="66" fillId="0" borderId="35" xfId="0" applyNumberFormat="1" applyFont="1" applyFill="1" applyBorder="1" applyAlignment="1">
      <alignment horizontal="right" vertical="top"/>
    </xf>
    <xf numFmtId="170" fontId="4" fillId="0" borderId="34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 wrapText="1"/>
    </xf>
    <xf numFmtId="165" fontId="14" fillId="0" borderId="33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 wrapText="1"/>
    </xf>
    <xf numFmtId="165" fontId="12" fillId="0" borderId="3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35" xfId="0" applyNumberFormat="1" applyFont="1" applyFill="1" applyBorder="1" applyAlignment="1">
      <alignment horizontal="center" vertical="center"/>
    </xf>
    <xf numFmtId="165" fontId="14" fillId="0" borderId="23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>
      <alignment horizontal="center" vertical="center"/>
    </xf>
    <xf numFmtId="165" fontId="15" fillId="0" borderId="23" xfId="0" applyNumberFormat="1" applyFont="1" applyFill="1" applyBorder="1" applyAlignment="1">
      <alignment horizontal="center" vertical="center"/>
    </xf>
    <xf numFmtId="165" fontId="15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5" fillId="0" borderId="12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165" fontId="15" fillId="0" borderId="31" xfId="0" applyNumberFormat="1" applyFont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5" fillId="0" borderId="1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165" fontId="15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top" wrapText="1"/>
    </xf>
    <xf numFmtId="170" fontId="4" fillId="0" borderId="31" xfId="0" applyNumberFormat="1" applyFont="1" applyBorder="1" applyAlignment="1">
      <alignment vertical="top" wrapText="1"/>
    </xf>
    <xf numFmtId="165" fontId="69" fillId="0" borderId="0" xfId="0" applyNumberFormat="1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65" fontId="67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165" fontId="67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vertical="top"/>
    </xf>
    <xf numFmtId="165" fontId="9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3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3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65" fontId="14" fillId="0" borderId="3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0" fontId="9" fillId="0" borderId="31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5" fontId="14" fillId="0" borderId="3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2" xfId="0" applyFont="1" applyBorder="1" applyAlignment="1">
      <alignment vertical="top" wrapText="1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2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165" fontId="15" fillId="0" borderId="3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PageLayoutView="0" workbookViewId="0" topLeftCell="B1">
      <selection activeCell="B1" sqref="B1:H1"/>
    </sheetView>
  </sheetViews>
  <sheetFormatPr defaultColWidth="9.140625" defaultRowHeight="12.75"/>
  <cols>
    <col min="1" max="1" width="7.00390625" style="75" hidden="1" customWidth="1"/>
    <col min="2" max="2" width="5.8515625" style="27" customWidth="1"/>
    <col min="3" max="3" width="9.8515625" style="27" customWidth="1"/>
    <col min="4" max="4" width="8.7109375" style="27" customWidth="1"/>
    <col min="5" max="5" width="41.28125" style="26" customWidth="1"/>
    <col min="6" max="6" width="22.7109375" style="108" bestFit="1" customWidth="1"/>
    <col min="7" max="7" width="5.8515625" style="190" customWidth="1"/>
    <col min="8" max="8" width="17.8515625" style="28" customWidth="1"/>
    <col min="9" max="13" width="9.140625" style="28" customWidth="1"/>
    <col min="14" max="15" width="22.7109375" style="28" bestFit="1" customWidth="1"/>
    <col min="16" max="16384" width="9.140625" style="28" customWidth="1"/>
  </cols>
  <sheetData>
    <row r="1" spans="1:9" s="34" customFormat="1" ht="46.5" customHeight="1">
      <c r="A1" s="74"/>
      <c r="B1" s="255" t="s">
        <v>193</v>
      </c>
      <c r="C1" s="256"/>
      <c r="D1" s="256"/>
      <c r="E1" s="256"/>
      <c r="F1" s="256"/>
      <c r="G1" s="256"/>
      <c r="H1" s="256"/>
      <c r="I1" s="236"/>
    </row>
    <row r="2" spans="1:7" s="1" customFormat="1" ht="15.75">
      <c r="A2" s="257" t="s">
        <v>99</v>
      </c>
      <c r="B2" s="257"/>
      <c r="C2" s="257"/>
      <c r="D2" s="257"/>
      <c r="E2" s="257"/>
      <c r="F2" s="257"/>
      <c r="G2" s="178"/>
    </row>
    <row r="3" ht="13.5" thickBot="1"/>
    <row r="4" spans="1:8" s="2" customFormat="1" ht="16.5" thickBot="1">
      <c r="A4" s="246" t="s">
        <v>37</v>
      </c>
      <c r="B4" s="258"/>
      <c r="C4" s="258"/>
      <c r="D4" s="258"/>
      <c r="E4" s="258"/>
      <c r="F4" s="258"/>
      <c r="G4" s="258"/>
      <c r="H4" s="259"/>
    </row>
    <row r="5" spans="1:10" ht="14.25" customHeight="1" thickBot="1">
      <c r="A5" s="76"/>
      <c r="B5" s="25"/>
      <c r="C5" s="25"/>
      <c r="D5" s="25"/>
      <c r="H5" s="36"/>
      <c r="I5" s="26"/>
      <c r="J5" s="26"/>
    </row>
    <row r="6" spans="1:8" ht="17.25" customHeight="1" thickBot="1">
      <c r="A6" s="86" t="s">
        <v>2</v>
      </c>
      <c r="B6" s="29" t="s">
        <v>1</v>
      </c>
      <c r="C6" s="29" t="s">
        <v>14</v>
      </c>
      <c r="D6" s="29" t="s">
        <v>0</v>
      </c>
      <c r="E6" s="30" t="s">
        <v>3</v>
      </c>
      <c r="F6" s="99" t="s">
        <v>35</v>
      </c>
      <c r="G6" s="179"/>
      <c r="H6" s="31" t="s">
        <v>24</v>
      </c>
    </row>
    <row r="7" spans="1:8" s="1" customFormat="1" ht="15.75">
      <c r="A7" s="92" t="s">
        <v>4</v>
      </c>
      <c r="B7" s="137" t="s">
        <v>118</v>
      </c>
      <c r="C7" s="41" t="s">
        <v>119</v>
      </c>
      <c r="D7" s="40"/>
      <c r="E7" s="42" t="s">
        <v>15</v>
      </c>
      <c r="F7" s="100">
        <f>SUM(F8:F13)</f>
        <v>351000</v>
      </c>
      <c r="G7" s="180"/>
      <c r="H7" s="43" t="s">
        <v>15</v>
      </c>
    </row>
    <row r="8" spans="1:8" s="1" customFormat="1" ht="15">
      <c r="A8" s="77"/>
      <c r="B8" s="8"/>
      <c r="C8" s="8"/>
      <c r="D8" s="8"/>
      <c r="E8" s="10" t="s">
        <v>23</v>
      </c>
      <c r="F8" s="117" t="s">
        <v>15</v>
      </c>
      <c r="G8" s="191"/>
      <c r="H8" s="9" t="s">
        <v>15</v>
      </c>
    </row>
    <row r="9" spans="1:8" s="1" customFormat="1" ht="30">
      <c r="A9" s="95" t="s">
        <v>71</v>
      </c>
      <c r="B9" s="171" t="s">
        <v>15</v>
      </c>
      <c r="C9" s="171" t="s">
        <v>15</v>
      </c>
      <c r="D9" s="171" t="s">
        <v>13</v>
      </c>
      <c r="E9" s="172" t="s">
        <v>120</v>
      </c>
      <c r="F9" s="173">
        <v>50000</v>
      </c>
      <c r="G9" s="192" t="s">
        <v>165</v>
      </c>
      <c r="H9" s="170" t="s">
        <v>15</v>
      </c>
    </row>
    <row r="10" spans="1:8" s="1" customFormat="1" ht="30">
      <c r="A10" s="95"/>
      <c r="B10" s="12"/>
      <c r="C10" s="12"/>
      <c r="D10" s="12" t="s">
        <v>13</v>
      </c>
      <c r="E10" s="18" t="s">
        <v>156</v>
      </c>
      <c r="F10" s="158">
        <v>30000</v>
      </c>
      <c r="G10" s="200" t="s">
        <v>166</v>
      </c>
      <c r="H10" s="9"/>
    </row>
    <row r="11" spans="1:8" s="1" customFormat="1" ht="30">
      <c r="A11" s="95"/>
      <c r="B11" s="12"/>
      <c r="C11" s="12"/>
      <c r="D11" s="12" t="s">
        <v>13</v>
      </c>
      <c r="E11" s="18" t="s">
        <v>157</v>
      </c>
      <c r="F11" s="158">
        <v>100000</v>
      </c>
      <c r="G11" s="200" t="s">
        <v>165</v>
      </c>
      <c r="H11" s="9"/>
    </row>
    <row r="12" spans="1:8" s="1" customFormat="1" ht="30">
      <c r="A12" s="95"/>
      <c r="B12" s="12"/>
      <c r="C12" s="12"/>
      <c r="D12" s="12" t="s">
        <v>13</v>
      </c>
      <c r="E12" s="18" t="s">
        <v>158</v>
      </c>
      <c r="F12" s="158">
        <v>40000</v>
      </c>
      <c r="G12" s="200" t="s">
        <v>165</v>
      </c>
      <c r="H12" s="9"/>
    </row>
    <row r="13" spans="1:8" s="1" customFormat="1" ht="30.75" thickBot="1">
      <c r="A13" s="95" t="s">
        <v>71</v>
      </c>
      <c r="B13" s="174" t="s">
        <v>15</v>
      </c>
      <c r="C13" s="174" t="s">
        <v>15</v>
      </c>
      <c r="D13" s="174" t="s">
        <v>13</v>
      </c>
      <c r="E13" s="175" t="s">
        <v>159</v>
      </c>
      <c r="F13" s="176">
        <v>131000</v>
      </c>
      <c r="G13" s="201" t="s">
        <v>166</v>
      </c>
      <c r="H13" s="177" t="s">
        <v>15</v>
      </c>
    </row>
    <row r="14" spans="1:8" s="1" customFormat="1" ht="15.75">
      <c r="A14" s="92" t="s">
        <v>4</v>
      </c>
      <c r="B14" s="40" t="s">
        <v>36</v>
      </c>
      <c r="C14" s="41" t="s">
        <v>21</v>
      </c>
      <c r="D14" s="40"/>
      <c r="E14" s="42" t="s">
        <v>15</v>
      </c>
      <c r="F14" s="100">
        <f>SUM(F16:F27)</f>
        <v>10470093.91</v>
      </c>
      <c r="G14" s="180"/>
      <c r="H14" s="43" t="s">
        <v>15</v>
      </c>
    </row>
    <row r="15" spans="1:8" s="1" customFormat="1" ht="15">
      <c r="A15" s="77"/>
      <c r="B15" s="8"/>
      <c r="C15" s="8"/>
      <c r="D15" s="8"/>
      <c r="E15" s="10" t="s">
        <v>23</v>
      </c>
      <c r="F15" s="117" t="s">
        <v>15</v>
      </c>
      <c r="G15" s="191"/>
      <c r="H15" s="9" t="s">
        <v>15</v>
      </c>
    </row>
    <row r="16" spans="1:8" s="1" customFormat="1" ht="45" customHeight="1">
      <c r="A16" s="95" t="s">
        <v>71</v>
      </c>
      <c r="B16" s="12" t="s">
        <v>15</v>
      </c>
      <c r="C16" s="12" t="s">
        <v>15</v>
      </c>
      <c r="D16" s="12" t="s">
        <v>13</v>
      </c>
      <c r="E16" s="49" t="s">
        <v>121</v>
      </c>
      <c r="F16" s="152">
        <v>7570593.91</v>
      </c>
      <c r="G16" s="202" t="s">
        <v>166</v>
      </c>
      <c r="H16" s="9" t="s">
        <v>15</v>
      </c>
    </row>
    <row r="17" spans="1:8" s="1" customFormat="1" ht="45">
      <c r="A17" s="95" t="s">
        <v>72</v>
      </c>
      <c r="B17" s="8"/>
      <c r="C17" s="8"/>
      <c r="D17" s="12" t="s">
        <v>13</v>
      </c>
      <c r="E17" s="49" t="s">
        <v>149</v>
      </c>
      <c r="F17" s="152">
        <v>400000</v>
      </c>
      <c r="G17" s="202" t="s">
        <v>165</v>
      </c>
      <c r="H17" s="61" t="s">
        <v>15</v>
      </c>
    </row>
    <row r="18" spans="1:8" s="1" customFormat="1" ht="45">
      <c r="A18" s="95" t="s">
        <v>72</v>
      </c>
      <c r="B18" s="8"/>
      <c r="C18" s="8"/>
      <c r="D18" s="12" t="s">
        <v>13</v>
      </c>
      <c r="E18" s="49" t="s">
        <v>122</v>
      </c>
      <c r="F18" s="152">
        <v>200000</v>
      </c>
      <c r="G18" s="202" t="s">
        <v>166</v>
      </c>
      <c r="H18" s="61" t="s">
        <v>15</v>
      </c>
    </row>
    <row r="19" spans="1:8" s="1" customFormat="1" ht="30">
      <c r="A19" s="95"/>
      <c r="B19" s="8"/>
      <c r="C19" s="8"/>
      <c r="D19" s="12" t="s">
        <v>13</v>
      </c>
      <c r="E19" s="54" t="s">
        <v>177</v>
      </c>
      <c r="F19" s="152">
        <v>1000000</v>
      </c>
      <c r="G19" s="203" t="s">
        <v>166</v>
      </c>
      <c r="H19" s="139"/>
    </row>
    <row r="20" spans="1:8" s="1" customFormat="1" ht="32.25" customHeight="1">
      <c r="A20" s="95" t="s">
        <v>73</v>
      </c>
      <c r="B20" s="12"/>
      <c r="C20" s="12"/>
      <c r="D20" s="12" t="s">
        <v>13</v>
      </c>
      <c r="E20" s="54" t="s">
        <v>123</v>
      </c>
      <c r="F20" s="152">
        <v>450000</v>
      </c>
      <c r="G20" s="203" t="s">
        <v>165</v>
      </c>
      <c r="H20" s="14"/>
    </row>
    <row r="21" spans="1:8" s="1" customFormat="1" ht="32.25" customHeight="1">
      <c r="A21" s="95"/>
      <c r="B21" s="12"/>
      <c r="C21" s="12"/>
      <c r="D21" s="12" t="s">
        <v>13</v>
      </c>
      <c r="E21" s="54" t="s">
        <v>167</v>
      </c>
      <c r="F21" s="152">
        <v>20000</v>
      </c>
      <c r="G21" s="203" t="s">
        <v>165</v>
      </c>
      <c r="H21" s="14"/>
    </row>
    <row r="22" spans="1:8" s="1" customFormat="1" ht="45">
      <c r="A22" s="95"/>
      <c r="B22" s="12"/>
      <c r="C22" s="12"/>
      <c r="D22" s="12" t="s">
        <v>13</v>
      </c>
      <c r="E22" s="54" t="s">
        <v>150</v>
      </c>
      <c r="F22" s="152">
        <v>341500</v>
      </c>
      <c r="G22" s="203" t="s">
        <v>165</v>
      </c>
      <c r="H22" s="151" t="s">
        <v>15</v>
      </c>
    </row>
    <row r="23" spans="1:8" s="1" customFormat="1" ht="75">
      <c r="A23" s="95"/>
      <c r="B23" s="12"/>
      <c r="C23" s="12"/>
      <c r="D23" s="12" t="s">
        <v>13</v>
      </c>
      <c r="E23" s="54" t="s">
        <v>168</v>
      </c>
      <c r="F23" s="152">
        <v>200000</v>
      </c>
      <c r="G23" s="203" t="s">
        <v>165</v>
      </c>
      <c r="H23" s="14"/>
    </row>
    <row r="24" spans="1:8" s="1" customFormat="1" ht="30">
      <c r="A24" s="95"/>
      <c r="B24" s="12"/>
      <c r="C24" s="12"/>
      <c r="D24" s="12" t="s">
        <v>13</v>
      </c>
      <c r="E24" s="54" t="s">
        <v>178</v>
      </c>
      <c r="F24" s="152">
        <v>100000</v>
      </c>
      <c r="G24" s="203" t="s">
        <v>165</v>
      </c>
      <c r="H24" s="14"/>
    </row>
    <row r="25" spans="1:8" s="1" customFormat="1" ht="30">
      <c r="A25" s="95"/>
      <c r="B25" s="12"/>
      <c r="C25" s="12"/>
      <c r="D25" s="12" t="s">
        <v>13</v>
      </c>
      <c r="E25" s="54" t="s">
        <v>179</v>
      </c>
      <c r="F25" s="152">
        <v>150000</v>
      </c>
      <c r="G25" s="203" t="s">
        <v>165</v>
      </c>
      <c r="H25" s="14"/>
    </row>
    <row r="26" spans="1:8" s="1" customFormat="1" ht="34.5" customHeight="1">
      <c r="A26" s="95" t="s">
        <v>74</v>
      </c>
      <c r="B26" s="8"/>
      <c r="C26" s="8"/>
      <c r="D26" s="12" t="s">
        <v>13</v>
      </c>
      <c r="E26" s="54" t="s">
        <v>109</v>
      </c>
      <c r="F26" s="152">
        <v>5000</v>
      </c>
      <c r="G26" s="202" t="s">
        <v>165</v>
      </c>
      <c r="H26" s="127" t="s">
        <v>70</v>
      </c>
    </row>
    <row r="27" spans="1:8" s="1" customFormat="1" ht="30">
      <c r="A27" s="96" t="s">
        <v>89</v>
      </c>
      <c r="B27" s="8"/>
      <c r="C27" s="8"/>
      <c r="D27" s="12" t="s">
        <v>13</v>
      </c>
      <c r="E27" s="49" t="s">
        <v>170</v>
      </c>
      <c r="F27" s="152">
        <v>33000</v>
      </c>
      <c r="G27" s="202" t="s">
        <v>165</v>
      </c>
      <c r="H27" s="127" t="s">
        <v>40</v>
      </c>
    </row>
    <row r="28" spans="1:8" s="1" customFormat="1" ht="15">
      <c r="A28" s="78"/>
      <c r="B28" s="5"/>
      <c r="C28" s="5"/>
      <c r="D28" s="5"/>
      <c r="E28" s="6"/>
      <c r="F28" s="119"/>
      <c r="G28" s="193"/>
      <c r="H28" s="44" t="s">
        <v>19</v>
      </c>
    </row>
    <row r="29" spans="1:7" ht="13.5" thickBot="1">
      <c r="A29" s="79"/>
      <c r="B29" s="47"/>
      <c r="C29" s="47"/>
      <c r="D29" s="47"/>
      <c r="E29" s="48"/>
      <c r="F29" s="120"/>
      <c r="G29" s="194"/>
    </row>
    <row r="30" spans="1:8" ht="13.5" thickBot="1">
      <c r="A30" s="86" t="s">
        <v>2</v>
      </c>
      <c r="B30" s="29" t="s">
        <v>1</v>
      </c>
      <c r="C30" s="29" t="s">
        <v>14</v>
      </c>
      <c r="D30" s="29" t="s">
        <v>0</v>
      </c>
      <c r="E30" s="30" t="s">
        <v>3</v>
      </c>
      <c r="F30" s="99" t="s">
        <v>35</v>
      </c>
      <c r="G30" s="179"/>
      <c r="H30" s="31" t="s">
        <v>24</v>
      </c>
    </row>
    <row r="31" spans="1:8" s="1" customFormat="1" ht="15.75">
      <c r="A31" s="97" t="s">
        <v>5</v>
      </c>
      <c r="B31" s="45" t="s">
        <v>36</v>
      </c>
      <c r="C31" s="38" t="s">
        <v>124</v>
      </c>
      <c r="D31" s="45"/>
      <c r="E31" s="46" t="s">
        <v>15</v>
      </c>
      <c r="F31" s="101">
        <f>SUM(F33:F34)</f>
        <v>220000</v>
      </c>
      <c r="G31" s="181"/>
      <c r="H31" s="39" t="s">
        <v>15</v>
      </c>
    </row>
    <row r="32" spans="1:8" s="1" customFormat="1" ht="15">
      <c r="A32" s="85"/>
      <c r="B32" s="7"/>
      <c r="C32" s="4"/>
      <c r="D32" s="4"/>
      <c r="E32" s="55" t="s">
        <v>23</v>
      </c>
      <c r="F32" s="118" t="s">
        <v>15</v>
      </c>
      <c r="G32" s="191"/>
      <c r="H32" s="9"/>
    </row>
    <row r="33" spans="1:8" s="56" customFormat="1" ht="30">
      <c r="A33" s="98" t="s">
        <v>75</v>
      </c>
      <c r="B33" s="138"/>
      <c r="C33" s="59"/>
      <c r="D33" s="59" t="s">
        <v>13</v>
      </c>
      <c r="E33" s="60" t="s">
        <v>125</v>
      </c>
      <c r="F33" s="153">
        <v>20000</v>
      </c>
      <c r="G33" s="214" t="s">
        <v>165</v>
      </c>
      <c r="H33" s="57"/>
    </row>
    <row r="34" spans="1:8" s="56" customFormat="1" ht="51.75" customHeight="1" thickBot="1">
      <c r="A34" s="98" t="s">
        <v>75</v>
      </c>
      <c r="B34" s="138"/>
      <c r="C34" s="59"/>
      <c r="D34" s="59" t="s">
        <v>13</v>
      </c>
      <c r="E34" s="60" t="s">
        <v>126</v>
      </c>
      <c r="F34" s="153">
        <v>200000</v>
      </c>
      <c r="G34" s="214" t="s">
        <v>165</v>
      </c>
      <c r="H34" s="57"/>
    </row>
    <row r="35" spans="1:8" s="1" customFormat="1" ht="15.75">
      <c r="A35" s="97" t="s">
        <v>6</v>
      </c>
      <c r="B35" s="45" t="s">
        <v>20</v>
      </c>
      <c r="C35" s="38" t="s">
        <v>26</v>
      </c>
      <c r="D35" s="45"/>
      <c r="E35" s="46" t="s">
        <v>15</v>
      </c>
      <c r="F35" s="101">
        <f>SUM(F37:F38)</f>
        <v>330000</v>
      </c>
      <c r="G35" s="181"/>
      <c r="H35" s="39" t="s">
        <v>15</v>
      </c>
    </row>
    <row r="36" spans="1:8" s="1" customFormat="1" ht="15">
      <c r="A36" s="85"/>
      <c r="B36" s="7"/>
      <c r="C36" s="4"/>
      <c r="D36" s="4"/>
      <c r="E36" s="55" t="s">
        <v>23</v>
      </c>
      <c r="F36" s="118" t="s">
        <v>15</v>
      </c>
      <c r="G36" s="191"/>
      <c r="H36" s="9"/>
    </row>
    <row r="37" spans="1:8" s="56" customFormat="1" ht="82.5" customHeight="1">
      <c r="A37" s="98" t="s">
        <v>46</v>
      </c>
      <c r="B37" s="138"/>
      <c r="C37" s="59"/>
      <c r="D37" s="59" t="s">
        <v>13</v>
      </c>
      <c r="E37" s="49" t="s">
        <v>127</v>
      </c>
      <c r="F37" s="154">
        <v>230000</v>
      </c>
      <c r="G37" s="204" t="s">
        <v>166</v>
      </c>
      <c r="H37" s="57"/>
    </row>
    <row r="38" spans="1:8" s="56" customFormat="1" ht="60.75" thickBot="1">
      <c r="A38" s="98"/>
      <c r="B38" s="138"/>
      <c r="C38" s="59"/>
      <c r="D38" s="59" t="s">
        <v>13</v>
      </c>
      <c r="E38" s="50" t="s">
        <v>128</v>
      </c>
      <c r="F38" s="154">
        <v>100000</v>
      </c>
      <c r="G38" s="204" t="s">
        <v>166</v>
      </c>
      <c r="H38" s="57"/>
    </row>
    <row r="39" spans="1:8" s="1" customFormat="1" ht="15.75">
      <c r="A39" s="97" t="s">
        <v>7</v>
      </c>
      <c r="B39" s="45" t="s">
        <v>20</v>
      </c>
      <c r="C39" s="38" t="s">
        <v>129</v>
      </c>
      <c r="D39" s="45"/>
      <c r="E39" s="46" t="s">
        <v>15</v>
      </c>
      <c r="F39" s="101">
        <f>SUM(F41:F45)</f>
        <v>737540</v>
      </c>
      <c r="G39" s="181"/>
      <c r="H39" s="39" t="s">
        <v>15</v>
      </c>
    </row>
    <row r="40" spans="1:8" s="1" customFormat="1" ht="15">
      <c r="A40" s="85"/>
      <c r="B40" s="7"/>
      <c r="C40" s="4"/>
      <c r="D40" s="4"/>
      <c r="E40" s="55" t="s">
        <v>23</v>
      </c>
      <c r="F40" s="118" t="s">
        <v>15</v>
      </c>
      <c r="G40" s="191"/>
      <c r="H40" s="9"/>
    </row>
    <row r="41" spans="1:8" s="1" customFormat="1" ht="75">
      <c r="A41" s="85"/>
      <c r="B41" s="7"/>
      <c r="C41" s="4"/>
      <c r="D41" s="59" t="s">
        <v>13</v>
      </c>
      <c r="E41" s="55" t="s">
        <v>130</v>
      </c>
      <c r="F41" s="155">
        <v>500000</v>
      </c>
      <c r="G41" s="207" t="s">
        <v>166</v>
      </c>
      <c r="H41" s="9"/>
    </row>
    <row r="42" spans="1:8" s="1" customFormat="1" ht="30">
      <c r="A42" s="85"/>
      <c r="B42" s="7"/>
      <c r="C42" s="4"/>
      <c r="D42" s="59" t="s">
        <v>13</v>
      </c>
      <c r="E42" s="55" t="s">
        <v>151</v>
      </c>
      <c r="F42" s="155">
        <v>40000</v>
      </c>
      <c r="G42" s="207" t="s">
        <v>165</v>
      </c>
      <c r="H42" s="9"/>
    </row>
    <row r="43" spans="1:8" s="1" customFormat="1" ht="30">
      <c r="A43" s="85"/>
      <c r="B43" s="7"/>
      <c r="C43" s="4"/>
      <c r="D43" s="59" t="s">
        <v>13</v>
      </c>
      <c r="E43" s="55" t="s">
        <v>152</v>
      </c>
      <c r="F43" s="155">
        <v>30000</v>
      </c>
      <c r="G43" s="207" t="s">
        <v>166</v>
      </c>
      <c r="H43" s="9"/>
    </row>
    <row r="44" spans="1:8" s="1" customFormat="1" ht="45">
      <c r="A44" s="85"/>
      <c r="B44" s="7"/>
      <c r="C44" s="4"/>
      <c r="D44" s="59" t="s">
        <v>13</v>
      </c>
      <c r="E44" s="55" t="s">
        <v>160</v>
      </c>
      <c r="F44" s="155">
        <v>27540</v>
      </c>
      <c r="G44" s="207" t="s">
        <v>166</v>
      </c>
      <c r="H44" s="9"/>
    </row>
    <row r="45" spans="1:8" s="1" customFormat="1" ht="90.75" thickBot="1">
      <c r="A45" s="85"/>
      <c r="B45" s="7"/>
      <c r="C45" s="4"/>
      <c r="D45" s="59" t="s">
        <v>13</v>
      </c>
      <c r="E45" s="55" t="s">
        <v>163</v>
      </c>
      <c r="F45" s="155">
        <v>140000</v>
      </c>
      <c r="G45" s="218" t="s">
        <v>165</v>
      </c>
      <c r="H45" s="9"/>
    </row>
    <row r="46" spans="1:12" s="1" customFormat="1" ht="15.75">
      <c r="A46" s="97" t="s">
        <v>8</v>
      </c>
      <c r="B46" s="45" t="s">
        <v>27</v>
      </c>
      <c r="C46" s="38" t="s">
        <v>131</v>
      </c>
      <c r="D46" s="45"/>
      <c r="E46" s="46" t="s">
        <v>15</v>
      </c>
      <c r="F46" s="102">
        <f>SUM(F48:F48)</f>
        <v>20000</v>
      </c>
      <c r="G46" s="180"/>
      <c r="H46" s="39" t="s">
        <v>15</v>
      </c>
      <c r="L46" s="56"/>
    </row>
    <row r="47" spans="1:12" s="1" customFormat="1" ht="15">
      <c r="A47" s="85"/>
      <c r="B47" s="7"/>
      <c r="C47" s="4"/>
      <c r="D47" s="4"/>
      <c r="E47" s="23" t="s">
        <v>23</v>
      </c>
      <c r="F47" s="117" t="s">
        <v>15</v>
      </c>
      <c r="G47" s="191"/>
      <c r="H47" s="9"/>
      <c r="L47" s="56"/>
    </row>
    <row r="48" spans="1:8" s="32" customFormat="1" ht="30.75" thickBot="1">
      <c r="A48" s="91" t="s">
        <v>76</v>
      </c>
      <c r="B48" s="8" t="s">
        <v>15</v>
      </c>
      <c r="C48" s="8" t="s">
        <v>15</v>
      </c>
      <c r="D48" s="8" t="s">
        <v>132</v>
      </c>
      <c r="E48" s="141" t="s">
        <v>134</v>
      </c>
      <c r="F48" s="156">
        <v>20000</v>
      </c>
      <c r="G48" s="205" t="s">
        <v>165</v>
      </c>
      <c r="H48" s="21"/>
    </row>
    <row r="49" spans="1:12" s="1" customFormat="1" ht="15.75">
      <c r="A49" s="97" t="s">
        <v>8</v>
      </c>
      <c r="B49" s="45" t="s">
        <v>27</v>
      </c>
      <c r="C49" s="38" t="s">
        <v>28</v>
      </c>
      <c r="D49" s="45"/>
      <c r="E49" s="46" t="s">
        <v>15</v>
      </c>
      <c r="F49" s="102">
        <f>SUM(F51:F54)</f>
        <v>2048637.5</v>
      </c>
      <c r="G49" s="182"/>
      <c r="H49" s="39" t="s">
        <v>15</v>
      </c>
      <c r="L49" s="56"/>
    </row>
    <row r="50" spans="1:12" s="1" customFormat="1" ht="15">
      <c r="A50" s="85"/>
      <c r="B50" s="7"/>
      <c r="C50" s="4"/>
      <c r="D50" s="4"/>
      <c r="E50" s="23" t="s">
        <v>23</v>
      </c>
      <c r="F50" s="117" t="s">
        <v>15</v>
      </c>
      <c r="G50" s="191"/>
      <c r="H50" s="9"/>
      <c r="L50" s="56"/>
    </row>
    <row r="51" spans="1:8" s="32" customFormat="1" ht="15">
      <c r="A51" s="91" t="s">
        <v>76</v>
      </c>
      <c r="B51" s="8" t="s">
        <v>15</v>
      </c>
      <c r="C51" s="8" t="s">
        <v>15</v>
      </c>
      <c r="D51" s="8" t="s">
        <v>13</v>
      </c>
      <c r="E51" s="239" t="s">
        <v>133</v>
      </c>
      <c r="F51" s="224">
        <v>615</v>
      </c>
      <c r="G51" s="263" t="s">
        <v>166</v>
      </c>
      <c r="H51" s="21"/>
    </row>
    <row r="52" spans="1:8" s="32" customFormat="1" ht="15">
      <c r="A52" s="91"/>
      <c r="B52" s="8"/>
      <c r="C52" s="8"/>
      <c r="D52" s="8" t="s">
        <v>183</v>
      </c>
      <c r="E52" s="243"/>
      <c r="F52" s="157">
        <v>1673584.13</v>
      </c>
      <c r="G52" s="264"/>
      <c r="H52" s="21"/>
    </row>
    <row r="53" spans="1:8" s="32" customFormat="1" ht="15">
      <c r="A53" s="91" t="s">
        <v>76</v>
      </c>
      <c r="B53" s="8" t="s">
        <v>15</v>
      </c>
      <c r="C53" s="8" t="s">
        <v>15</v>
      </c>
      <c r="D53" s="8" t="s">
        <v>184</v>
      </c>
      <c r="E53" s="240"/>
      <c r="F53" s="157">
        <v>295338.37</v>
      </c>
      <c r="G53" s="253"/>
      <c r="H53" s="21"/>
    </row>
    <row r="54" spans="1:8" s="32" customFormat="1" ht="15.75" thickBot="1">
      <c r="A54" s="85"/>
      <c r="B54" s="7"/>
      <c r="C54" s="62"/>
      <c r="D54" s="7" t="s">
        <v>183</v>
      </c>
      <c r="E54" s="225" t="s">
        <v>185</v>
      </c>
      <c r="F54" s="157">
        <v>79100</v>
      </c>
      <c r="G54" s="226" t="s">
        <v>165</v>
      </c>
      <c r="H54" s="223"/>
    </row>
    <row r="55" spans="1:12" s="1" customFormat="1" ht="15.75">
      <c r="A55" s="97" t="s">
        <v>8</v>
      </c>
      <c r="B55" s="45" t="s">
        <v>27</v>
      </c>
      <c r="C55" s="38" t="s">
        <v>64</v>
      </c>
      <c r="D55" s="45"/>
      <c r="E55" s="46" t="s">
        <v>15</v>
      </c>
      <c r="F55" s="102">
        <f>SUM(F57)</f>
        <v>50000</v>
      </c>
      <c r="G55" s="182"/>
      <c r="H55" s="39" t="s">
        <v>15</v>
      </c>
      <c r="L55" s="56"/>
    </row>
    <row r="56" spans="1:12" s="1" customFormat="1" ht="15">
      <c r="A56" s="85"/>
      <c r="B56" s="7"/>
      <c r="C56" s="4"/>
      <c r="D56" s="4"/>
      <c r="E56" s="23" t="s">
        <v>23</v>
      </c>
      <c r="F56" s="118" t="s">
        <v>15</v>
      </c>
      <c r="G56" s="191"/>
      <c r="H56" s="9"/>
      <c r="L56" s="56"/>
    </row>
    <row r="57" spans="1:8" s="32" customFormat="1" ht="15">
      <c r="A57" s="91" t="s">
        <v>76</v>
      </c>
      <c r="B57" s="8" t="s">
        <v>15</v>
      </c>
      <c r="C57" s="8" t="s">
        <v>15</v>
      </c>
      <c r="D57" s="8" t="s">
        <v>13</v>
      </c>
      <c r="E57" s="49" t="s">
        <v>135</v>
      </c>
      <c r="F57" s="156">
        <v>50000</v>
      </c>
      <c r="G57" s="205" t="s">
        <v>166</v>
      </c>
      <c r="H57" s="21"/>
    </row>
    <row r="58" spans="1:8" s="1" customFormat="1" ht="15">
      <c r="A58" s="78"/>
      <c r="B58" s="5"/>
      <c r="C58" s="5"/>
      <c r="D58" s="5"/>
      <c r="E58" s="6"/>
      <c r="F58" s="119"/>
      <c r="G58" s="193"/>
      <c r="H58" s="44" t="s">
        <v>22</v>
      </c>
    </row>
    <row r="59" spans="1:7" ht="13.5" thickBot="1">
      <c r="A59" s="79"/>
      <c r="B59" s="47"/>
      <c r="C59" s="47"/>
      <c r="D59" s="47"/>
      <c r="E59" s="48"/>
      <c r="F59" s="120"/>
      <c r="G59" s="194"/>
    </row>
    <row r="60" spans="1:8" ht="13.5" thickBot="1">
      <c r="A60" s="86" t="s">
        <v>2</v>
      </c>
      <c r="B60" s="29" t="s">
        <v>1</v>
      </c>
      <c r="C60" s="29" t="s">
        <v>14</v>
      </c>
      <c r="D60" s="29" t="s">
        <v>0</v>
      </c>
      <c r="E60" s="30" t="s">
        <v>3</v>
      </c>
      <c r="F60" s="99" t="s">
        <v>35</v>
      </c>
      <c r="G60" s="179"/>
      <c r="H60" s="31" t="s">
        <v>24</v>
      </c>
    </row>
    <row r="61" spans="1:8" s="1" customFormat="1" ht="15.75">
      <c r="A61" s="97" t="s">
        <v>9</v>
      </c>
      <c r="B61" s="45" t="s">
        <v>38</v>
      </c>
      <c r="C61" s="38" t="s">
        <v>39</v>
      </c>
      <c r="D61" s="45"/>
      <c r="E61" s="46" t="s">
        <v>15</v>
      </c>
      <c r="F61" s="102">
        <f>SUM(F63:F64)</f>
        <v>29273.22</v>
      </c>
      <c r="G61" s="182"/>
      <c r="H61" s="39" t="s">
        <v>15</v>
      </c>
    </row>
    <row r="62" spans="1:8" s="1" customFormat="1" ht="15">
      <c r="A62" s="85"/>
      <c r="B62" s="7"/>
      <c r="C62" s="4"/>
      <c r="D62" s="4"/>
      <c r="E62" s="23" t="s">
        <v>23</v>
      </c>
      <c r="F62" s="118" t="s">
        <v>15</v>
      </c>
      <c r="G62" s="191"/>
      <c r="H62" s="9"/>
    </row>
    <row r="63" spans="1:8" s="1" customFormat="1" ht="30">
      <c r="A63" s="91" t="s">
        <v>65</v>
      </c>
      <c r="B63" s="8" t="s">
        <v>15</v>
      </c>
      <c r="C63" s="35" t="s">
        <v>15</v>
      </c>
      <c r="D63" s="8" t="s">
        <v>13</v>
      </c>
      <c r="E63" s="58" t="s">
        <v>101</v>
      </c>
      <c r="F63" s="158">
        <v>19273.22</v>
      </c>
      <c r="G63" s="200" t="s">
        <v>166</v>
      </c>
      <c r="H63" s="127" t="s">
        <v>83</v>
      </c>
    </row>
    <row r="64" spans="1:8" s="1" customFormat="1" ht="30.75" thickBot="1">
      <c r="A64" s="91" t="s">
        <v>65</v>
      </c>
      <c r="B64" s="8" t="s">
        <v>15</v>
      </c>
      <c r="C64" s="35" t="s">
        <v>15</v>
      </c>
      <c r="D64" s="8" t="s">
        <v>13</v>
      </c>
      <c r="E64" s="58" t="s">
        <v>186</v>
      </c>
      <c r="F64" s="158">
        <v>10000</v>
      </c>
      <c r="G64" s="200" t="s">
        <v>165</v>
      </c>
      <c r="H64" s="127" t="s">
        <v>187</v>
      </c>
    </row>
    <row r="65" spans="1:8" s="1" customFormat="1" ht="15.75">
      <c r="A65" s="90" t="s">
        <v>10</v>
      </c>
      <c r="B65" s="45" t="s">
        <v>16</v>
      </c>
      <c r="C65" s="38" t="s">
        <v>41</v>
      </c>
      <c r="D65" s="45"/>
      <c r="E65" s="46" t="s">
        <v>15</v>
      </c>
      <c r="F65" s="102">
        <f>SUM(F67:F72)</f>
        <v>234075.79</v>
      </c>
      <c r="G65" s="182"/>
      <c r="H65" s="39" t="s">
        <v>15</v>
      </c>
    </row>
    <row r="66" spans="1:8" s="1" customFormat="1" ht="15">
      <c r="A66" s="85"/>
      <c r="B66" s="7"/>
      <c r="C66" s="62"/>
      <c r="D66" s="7"/>
      <c r="E66" s="63" t="s">
        <v>23</v>
      </c>
      <c r="F66" s="103" t="s">
        <v>15</v>
      </c>
      <c r="G66" s="195"/>
      <c r="H66" s="14"/>
    </row>
    <row r="67" spans="1:8" s="1" customFormat="1" ht="30">
      <c r="A67" s="91" t="s">
        <v>66</v>
      </c>
      <c r="B67" s="8" t="s">
        <v>15</v>
      </c>
      <c r="C67" s="8" t="s">
        <v>15</v>
      </c>
      <c r="D67" s="8" t="s">
        <v>13</v>
      </c>
      <c r="E67" s="58" t="s">
        <v>136</v>
      </c>
      <c r="F67" s="159">
        <v>100000</v>
      </c>
      <c r="G67" s="206" t="s">
        <v>165</v>
      </c>
      <c r="H67" s="64" t="s">
        <v>15</v>
      </c>
    </row>
    <row r="68" spans="1:8" s="11" customFormat="1" ht="60">
      <c r="A68" s="91" t="s">
        <v>77</v>
      </c>
      <c r="B68" s="8" t="s">
        <v>15</v>
      </c>
      <c r="C68" s="8" t="s">
        <v>15</v>
      </c>
      <c r="D68" s="8" t="s">
        <v>13</v>
      </c>
      <c r="E68" s="58" t="s">
        <v>137</v>
      </c>
      <c r="F68" s="159">
        <v>30000</v>
      </c>
      <c r="G68" s="206" t="s">
        <v>165</v>
      </c>
      <c r="H68" s="130" t="s">
        <v>15</v>
      </c>
    </row>
    <row r="69" spans="1:8" s="11" customFormat="1" ht="60">
      <c r="A69" s="91"/>
      <c r="B69" s="8"/>
      <c r="C69" s="8"/>
      <c r="D69" s="8" t="s">
        <v>132</v>
      </c>
      <c r="E69" s="58" t="s">
        <v>161</v>
      </c>
      <c r="F69" s="159">
        <v>28434</v>
      </c>
      <c r="G69" s="206" t="s">
        <v>166</v>
      </c>
      <c r="H69" s="130"/>
    </row>
    <row r="70" spans="1:8" s="11" customFormat="1" ht="60">
      <c r="A70" s="91" t="s">
        <v>77</v>
      </c>
      <c r="B70" s="8" t="s">
        <v>15</v>
      </c>
      <c r="C70" s="8" t="s">
        <v>15</v>
      </c>
      <c r="D70" s="8" t="s">
        <v>132</v>
      </c>
      <c r="E70" s="58" t="s">
        <v>162</v>
      </c>
      <c r="F70" s="159">
        <v>50265</v>
      </c>
      <c r="G70" s="206" t="s">
        <v>166</v>
      </c>
      <c r="H70" s="130" t="s">
        <v>15</v>
      </c>
    </row>
    <row r="71" spans="1:8" s="11" customFormat="1" ht="60">
      <c r="A71" s="91"/>
      <c r="B71" s="8"/>
      <c r="C71" s="8"/>
      <c r="D71" s="8" t="s">
        <v>132</v>
      </c>
      <c r="E71" s="58" t="s">
        <v>171</v>
      </c>
      <c r="F71" s="159">
        <v>22523.63</v>
      </c>
      <c r="G71" s="206" t="s">
        <v>166</v>
      </c>
      <c r="H71" s="130"/>
    </row>
    <row r="72" spans="1:8" s="11" customFormat="1" ht="60.75" thickBot="1">
      <c r="A72" s="91" t="s">
        <v>77</v>
      </c>
      <c r="B72" s="8" t="s">
        <v>15</v>
      </c>
      <c r="C72" s="8" t="s">
        <v>15</v>
      </c>
      <c r="D72" s="8" t="s">
        <v>132</v>
      </c>
      <c r="E72" s="58" t="s">
        <v>172</v>
      </c>
      <c r="F72" s="159">
        <v>2853.16</v>
      </c>
      <c r="G72" s="206" t="s">
        <v>166</v>
      </c>
      <c r="H72" s="130" t="s">
        <v>15</v>
      </c>
    </row>
    <row r="73" spans="1:8" s="1" customFormat="1" ht="15.75">
      <c r="A73" s="90" t="s">
        <v>11</v>
      </c>
      <c r="B73" s="45" t="s">
        <v>16</v>
      </c>
      <c r="C73" s="38" t="s">
        <v>29</v>
      </c>
      <c r="D73" s="45"/>
      <c r="E73" s="46" t="s">
        <v>15</v>
      </c>
      <c r="F73" s="102">
        <f>SUM(F75:F76)</f>
        <v>92000</v>
      </c>
      <c r="G73" s="182"/>
      <c r="H73" s="39" t="s">
        <v>15</v>
      </c>
    </row>
    <row r="74" spans="1:8" s="1" customFormat="1" ht="15">
      <c r="A74" s="112"/>
      <c r="B74" s="113"/>
      <c r="C74" s="5"/>
      <c r="D74" s="113"/>
      <c r="E74" s="114" t="s">
        <v>23</v>
      </c>
      <c r="F74" s="115" t="s">
        <v>15</v>
      </c>
      <c r="G74" s="196"/>
      <c r="H74" s="116"/>
    </row>
    <row r="75" spans="1:8" s="1" customFormat="1" ht="60.75" customHeight="1">
      <c r="A75" s="121" t="s">
        <v>67</v>
      </c>
      <c r="B75" s="8" t="s">
        <v>15</v>
      </c>
      <c r="C75" s="122" t="s">
        <v>15</v>
      </c>
      <c r="D75" s="122" t="s">
        <v>13</v>
      </c>
      <c r="E75" s="50" t="s">
        <v>138</v>
      </c>
      <c r="F75" s="160">
        <v>32000</v>
      </c>
      <c r="G75" s="208" t="s">
        <v>165</v>
      </c>
      <c r="H75" s="135" t="s">
        <v>15</v>
      </c>
    </row>
    <row r="76" spans="1:8" s="1" customFormat="1" ht="75.75" thickBot="1">
      <c r="A76" s="121" t="s">
        <v>67</v>
      </c>
      <c r="B76" s="8" t="s">
        <v>15</v>
      </c>
      <c r="C76" s="122" t="s">
        <v>15</v>
      </c>
      <c r="D76" s="122" t="s">
        <v>13</v>
      </c>
      <c r="E76" s="50" t="s">
        <v>164</v>
      </c>
      <c r="F76" s="160">
        <v>60000</v>
      </c>
      <c r="G76" s="208" t="s">
        <v>165</v>
      </c>
      <c r="H76" s="135" t="s">
        <v>15</v>
      </c>
    </row>
    <row r="77" spans="1:8" s="1" customFormat="1" ht="15.75">
      <c r="A77" s="90" t="s">
        <v>69</v>
      </c>
      <c r="B77" s="45" t="s">
        <v>47</v>
      </c>
      <c r="C77" s="38" t="s">
        <v>95</v>
      </c>
      <c r="D77" s="45"/>
      <c r="E77" s="46" t="s">
        <v>15</v>
      </c>
      <c r="F77" s="102">
        <f>SUM(F79:F79)</f>
        <v>1500000</v>
      </c>
      <c r="G77" s="182"/>
      <c r="H77" s="39" t="s">
        <v>15</v>
      </c>
    </row>
    <row r="78" spans="1:8" s="1" customFormat="1" ht="15">
      <c r="A78" s="85"/>
      <c r="B78" s="7"/>
      <c r="C78" s="62"/>
      <c r="D78" s="7"/>
      <c r="E78" s="63" t="s">
        <v>23</v>
      </c>
      <c r="F78" s="103" t="s">
        <v>15</v>
      </c>
      <c r="G78" s="195"/>
      <c r="H78" s="14"/>
    </row>
    <row r="79" spans="1:8" s="1" customFormat="1" ht="90.75" thickBot="1">
      <c r="A79" s="91" t="s">
        <v>84</v>
      </c>
      <c r="B79" s="8" t="s">
        <v>15</v>
      </c>
      <c r="C79" s="8" t="s">
        <v>15</v>
      </c>
      <c r="D79" s="8" t="s">
        <v>13</v>
      </c>
      <c r="E79" s="50" t="s">
        <v>139</v>
      </c>
      <c r="F79" s="161">
        <v>1500000</v>
      </c>
      <c r="G79" s="209" t="s">
        <v>166</v>
      </c>
      <c r="H79" s="14"/>
    </row>
    <row r="80" spans="1:8" s="1" customFormat="1" ht="15.75">
      <c r="A80" s="97" t="s">
        <v>43</v>
      </c>
      <c r="B80" s="45" t="s">
        <v>188</v>
      </c>
      <c r="C80" s="38" t="s">
        <v>189</v>
      </c>
      <c r="D80" s="45"/>
      <c r="E80" s="46" t="s">
        <v>15</v>
      </c>
      <c r="F80" s="102">
        <f>SUM(F82)</f>
        <v>22000</v>
      </c>
      <c r="G80" s="182"/>
      <c r="H80" s="39" t="s">
        <v>15</v>
      </c>
    </row>
    <row r="81" spans="1:8" s="1" customFormat="1" ht="15">
      <c r="A81" s="85"/>
      <c r="B81" s="7"/>
      <c r="C81" s="4"/>
      <c r="D81" s="4"/>
      <c r="E81" s="23" t="s">
        <v>23</v>
      </c>
      <c r="F81" s="118" t="s">
        <v>15</v>
      </c>
      <c r="G81" s="191"/>
      <c r="H81" s="9"/>
    </row>
    <row r="82" spans="1:8" s="1" customFormat="1" ht="30">
      <c r="A82" s="91" t="s">
        <v>54</v>
      </c>
      <c r="B82" s="8" t="s">
        <v>15</v>
      </c>
      <c r="C82" s="8" t="s">
        <v>15</v>
      </c>
      <c r="D82" s="8" t="s">
        <v>13</v>
      </c>
      <c r="E82" s="49" t="s">
        <v>190</v>
      </c>
      <c r="F82" s="162">
        <v>22000</v>
      </c>
      <c r="G82" s="210" t="s">
        <v>165</v>
      </c>
      <c r="H82" s="64" t="s">
        <v>15</v>
      </c>
    </row>
    <row r="83" spans="1:8" s="1" customFormat="1" ht="15">
      <c r="A83" s="78"/>
      <c r="B83" s="5"/>
      <c r="C83" s="5"/>
      <c r="D83" s="5"/>
      <c r="E83" s="6"/>
      <c r="F83" s="119"/>
      <c r="G83" s="193"/>
      <c r="H83" s="44" t="s">
        <v>45</v>
      </c>
    </row>
    <row r="84" spans="1:7" ht="13.5" thickBot="1">
      <c r="A84" s="79"/>
      <c r="B84" s="47"/>
      <c r="C84" s="47"/>
      <c r="D84" s="47"/>
      <c r="E84" s="48"/>
      <c r="F84" s="120"/>
      <c r="G84" s="194"/>
    </row>
    <row r="85" spans="1:8" ht="13.5" thickBot="1">
      <c r="A85" s="86" t="s">
        <v>2</v>
      </c>
      <c r="B85" s="29" t="s">
        <v>1</v>
      </c>
      <c r="C85" s="29" t="s">
        <v>14</v>
      </c>
      <c r="D85" s="29" t="s">
        <v>0</v>
      </c>
      <c r="E85" s="30" t="s">
        <v>3</v>
      </c>
      <c r="F85" s="99" t="s">
        <v>35</v>
      </c>
      <c r="G85" s="179"/>
      <c r="H85" s="31" t="s">
        <v>24</v>
      </c>
    </row>
    <row r="86" spans="1:8" s="1" customFormat="1" ht="15.75">
      <c r="A86" s="97" t="s">
        <v>43</v>
      </c>
      <c r="B86" s="45" t="s">
        <v>140</v>
      </c>
      <c r="C86" s="38" t="s">
        <v>141</v>
      </c>
      <c r="D86" s="45"/>
      <c r="E86" s="46" t="s">
        <v>15</v>
      </c>
      <c r="F86" s="102">
        <f>SUM(F88:F90)</f>
        <v>166000</v>
      </c>
      <c r="G86" s="182"/>
      <c r="H86" s="39" t="s">
        <v>15</v>
      </c>
    </row>
    <row r="87" spans="1:8" s="1" customFormat="1" ht="15">
      <c r="A87" s="85"/>
      <c r="B87" s="7"/>
      <c r="C87" s="4"/>
      <c r="D87" s="4"/>
      <c r="E87" s="23" t="s">
        <v>23</v>
      </c>
      <c r="F87" s="118" t="s">
        <v>15</v>
      </c>
      <c r="G87" s="191"/>
      <c r="H87" s="9"/>
    </row>
    <row r="88" spans="1:8" s="1" customFormat="1" ht="15">
      <c r="A88" s="91" t="s">
        <v>54</v>
      </c>
      <c r="B88" s="237" t="s">
        <v>15</v>
      </c>
      <c r="C88" s="237" t="s">
        <v>15</v>
      </c>
      <c r="D88" s="8" t="s">
        <v>13</v>
      </c>
      <c r="E88" s="239" t="s">
        <v>142</v>
      </c>
      <c r="F88" s="162">
        <v>98850</v>
      </c>
      <c r="G88" s="241" t="s">
        <v>165</v>
      </c>
      <c r="H88" s="64" t="s">
        <v>15</v>
      </c>
    </row>
    <row r="89" spans="1:8" s="1" customFormat="1" ht="15">
      <c r="A89" s="91"/>
      <c r="B89" s="238"/>
      <c r="C89" s="238"/>
      <c r="D89" s="8" t="s">
        <v>92</v>
      </c>
      <c r="E89" s="240"/>
      <c r="F89" s="162">
        <v>51150</v>
      </c>
      <c r="G89" s="242"/>
      <c r="H89" s="64"/>
    </row>
    <row r="90" spans="1:8" s="1" customFormat="1" ht="15.75" thickBot="1">
      <c r="A90" s="91"/>
      <c r="B90" s="8"/>
      <c r="C90" s="8"/>
      <c r="D90" s="168" t="s">
        <v>132</v>
      </c>
      <c r="E90" s="49" t="s">
        <v>143</v>
      </c>
      <c r="F90" s="162">
        <v>16000</v>
      </c>
      <c r="G90" s="210" t="s">
        <v>165</v>
      </c>
      <c r="H90" s="64" t="s">
        <v>15</v>
      </c>
    </row>
    <row r="91" spans="1:8" s="1" customFormat="1" ht="15.75">
      <c r="A91" s="97" t="s">
        <v>43</v>
      </c>
      <c r="B91" s="45" t="s">
        <v>12</v>
      </c>
      <c r="C91" s="38" t="s">
        <v>144</v>
      </c>
      <c r="D91" s="45"/>
      <c r="E91" s="46" t="s">
        <v>15</v>
      </c>
      <c r="F91" s="102">
        <f>SUM(F93:F93)</f>
        <v>9738250</v>
      </c>
      <c r="G91" s="182"/>
      <c r="H91" s="39" t="s">
        <v>15</v>
      </c>
    </row>
    <row r="92" spans="1:8" s="1" customFormat="1" ht="15">
      <c r="A92" s="85"/>
      <c r="B92" s="7"/>
      <c r="C92" s="4"/>
      <c r="D92" s="4"/>
      <c r="E92" s="23" t="s">
        <v>23</v>
      </c>
      <c r="F92" s="118" t="s">
        <v>15</v>
      </c>
      <c r="G92" s="191"/>
      <c r="H92" s="9"/>
    </row>
    <row r="93" spans="1:8" s="1" customFormat="1" ht="75.75" thickBot="1">
      <c r="A93" s="91" t="s">
        <v>54</v>
      </c>
      <c r="B93" s="8" t="s">
        <v>15</v>
      </c>
      <c r="C93" s="8" t="s">
        <v>15</v>
      </c>
      <c r="D93" s="8" t="s">
        <v>13</v>
      </c>
      <c r="E93" s="49" t="s">
        <v>153</v>
      </c>
      <c r="F93" s="162">
        <v>9738250</v>
      </c>
      <c r="G93" s="210" t="s">
        <v>165</v>
      </c>
      <c r="H93" s="64" t="s">
        <v>15</v>
      </c>
    </row>
    <row r="94" spans="1:8" s="1" customFormat="1" ht="15.75">
      <c r="A94" s="97" t="s">
        <v>43</v>
      </c>
      <c r="B94" s="45" t="s">
        <v>12</v>
      </c>
      <c r="C94" s="38" t="s">
        <v>96</v>
      </c>
      <c r="D94" s="45"/>
      <c r="E94" s="46" t="s">
        <v>15</v>
      </c>
      <c r="F94" s="102">
        <f>SUM(F96:F96)</f>
        <v>8000</v>
      </c>
      <c r="G94" s="182"/>
      <c r="H94" s="39" t="s">
        <v>15</v>
      </c>
    </row>
    <row r="95" spans="1:8" s="1" customFormat="1" ht="15">
      <c r="A95" s="85"/>
      <c r="B95" s="7"/>
      <c r="C95" s="4"/>
      <c r="D95" s="4"/>
      <c r="E95" s="23" t="s">
        <v>23</v>
      </c>
      <c r="F95" s="118" t="s">
        <v>15</v>
      </c>
      <c r="G95" s="191"/>
      <c r="H95" s="9"/>
    </row>
    <row r="96" spans="1:8" s="1" customFormat="1" ht="63" customHeight="1" thickBot="1">
      <c r="A96" s="91" t="s">
        <v>54</v>
      </c>
      <c r="B96" s="8" t="s">
        <v>15</v>
      </c>
      <c r="C96" s="8" t="s">
        <v>15</v>
      </c>
      <c r="D96" s="8" t="s">
        <v>132</v>
      </c>
      <c r="E96" s="49" t="s">
        <v>175</v>
      </c>
      <c r="F96" s="162">
        <v>8000</v>
      </c>
      <c r="G96" s="210" t="s">
        <v>165</v>
      </c>
      <c r="H96" s="64" t="s">
        <v>15</v>
      </c>
    </row>
    <row r="97" spans="1:8" s="1" customFormat="1" ht="15.75">
      <c r="A97" s="97" t="s">
        <v>56</v>
      </c>
      <c r="B97" s="45" t="s">
        <v>12</v>
      </c>
      <c r="C97" s="38" t="s">
        <v>30</v>
      </c>
      <c r="D97" s="45"/>
      <c r="E97" s="46" t="s">
        <v>15</v>
      </c>
      <c r="F97" s="102">
        <f>SUM(F99:F105)</f>
        <v>21806633.47</v>
      </c>
      <c r="G97" s="182"/>
      <c r="H97" s="39" t="s">
        <v>15</v>
      </c>
    </row>
    <row r="98" spans="1:8" s="1" customFormat="1" ht="15">
      <c r="A98" s="85"/>
      <c r="B98" s="113"/>
      <c r="C98" s="219"/>
      <c r="D98" s="4"/>
      <c r="E98" s="23" t="s">
        <v>23</v>
      </c>
      <c r="F98" s="118" t="s">
        <v>15</v>
      </c>
      <c r="G98" s="191"/>
      <c r="H98" s="9"/>
    </row>
    <row r="99" spans="1:15" s="1" customFormat="1" ht="27.75" customHeight="1">
      <c r="A99" s="227" t="s">
        <v>57</v>
      </c>
      <c r="B99" s="228"/>
      <c r="C99" s="222"/>
      <c r="D99" s="230" t="s">
        <v>92</v>
      </c>
      <c r="E99" s="239" t="s">
        <v>145</v>
      </c>
      <c r="F99" s="163">
        <v>14024473.62</v>
      </c>
      <c r="G99" s="265" t="s">
        <v>166</v>
      </c>
      <c r="H99" s="61" t="s">
        <v>15</v>
      </c>
      <c r="N99" s="167">
        <f>SUM(F99:F100)</f>
        <v>21695000</v>
      </c>
      <c r="O99" s="167" t="s">
        <v>15</v>
      </c>
    </row>
    <row r="100" spans="1:8" s="1" customFormat="1" ht="83.25" customHeight="1">
      <c r="A100" s="227"/>
      <c r="B100" s="229"/>
      <c r="C100" s="7"/>
      <c r="D100" s="230" t="s">
        <v>93</v>
      </c>
      <c r="E100" s="240"/>
      <c r="F100" s="163">
        <v>7670526.38</v>
      </c>
      <c r="G100" s="253"/>
      <c r="H100" s="61"/>
    </row>
    <row r="101" spans="1:8" s="1" customFormat="1" ht="15">
      <c r="A101" s="85" t="s">
        <v>58</v>
      </c>
      <c r="B101" s="244"/>
      <c r="C101" s="244"/>
      <c r="D101" s="244" t="s">
        <v>13</v>
      </c>
      <c r="E101" s="245" t="s">
        <v>100</v>
      </c>
      <c r="F101" s="164">
        <v>15000</v>
      </c>
      <c r="G101" s="252" t="s">
        <v>166</v>
      </c>
      <c r="H101" s="127" t="s">
        <v>15</v>
      </c>
    </row>
    <row r="102" spans="1:8" s="1" customFormat="1" ht="26.25" customHeight="1">
      <c r="A102" s="85" t="s">
        <v>58</v>
      </c>
      <c r="B102" s="238"/>
      <c r="C102" s="238"/>
      <c r="D102" s="238"/>
      <c r="E102" s="240"/>
      <c r="F102" s="164">
        <v>14745.05</v>
      </c>
      <c r="G102" s="253"/>
      <c r="H102" s="127" t="s">
        <v>90</v>
      </c>
    </row>
    <row r="103" spans="1:8" s="1" customFormat="1" ht="30">
      <c r="A103" s="85" t="s">
        <v>86</v>
      </c>
      <c r="B103" s="7"/>
      <c r="C103" s="4"/>
      <c r="D103" s="8" t="s">
        <v>13</v>
      </c>
      <c r="E103" s="53" t="s">
        <v>102</v>
      </c>
      <c r="F103" s="163">
        <v>34441.7</v>
      </c>
      <c r="G103" s="212" t="s">
        <v>165</v>
      </c>
      <c r="H103" s="132" t="s">
        <v>85</v>
      </c>
    </row>
    <row r="104" spans="1:8" s="1" customFormat="1" ht="25.5">
      <c r="A104" s="85" t="s">
        <v>86</v>
      </c>
      <c r="B104" s="7"/>
      <c r="C104" s="4"/>
      <c r="D104" s="8" t="s">
        <v>13</v>
      </c>
      <c r="E104" s="53" t="s">
        <v>112</v>
      </c>
      <c r="F104" s="163">
        <v>31000</v>
      </c>
      <c r="G104" s="215" t="s">
        <v>166</v>
      </c>
      <c r="H104" s="132" t="s">
        <v>79</v>
      </c>
    </row>
    <row r="105" spans="1:8" s="1" customFormat="1" ht="45.75" thickBot="1">
      <c r="A105" s="85" t="s">
        <v>86</v>
      </c>
      <c r="B105" s="7"/>
      <c r="C105" s="4"/>
      <c r="D105" s="8" t="s">
        <v>13</v>
      </c>
      <c r="E105" s="53" t="s">
        <v>114</v>
      </c>
      <c r="F105" s="163">
        <v>16446.72</v>
      </c>
      <c r="G105" s="205" t="s">
        <v>165</v>
      </c>
      <c r="H105" s="127" t="s">
        <v>113</v>
      </c>
    </row>
    <row r="106" spans="1:8" s="2" customFormat="1" ht="15.75">
      <c r="A106" s="90" t="s">
        <v>59</v>
      </c>
      <c r="B106" s="45" t="s">
        <v>31</v>
      </c>
      <c r="C106" s="37" t="s">
        <v>55</v>
      </c>
      <c r="D106" s="37"/>
      <c r="E106" s="24" t="s">
        <v>15</v>
      </c>
      <c r="F106" s="101">
        <f>SUM(F108:F115)</f>
        <v>181500</v>
      </c>
      <c r="G106" s="181"/>
      <c r="H106" s="39" t="s">
        <v>15</v>
      </c>
    </row>
    <row r="107" spans="1:8" s="1" customFormat="1" ht="15">
      <c r="A107" s="85"/>
      <c r="B107" s="7"/>
      <c r="C107" s="4"/>
      <c r="D107" s="4"/>
      <c r="E107" s="23" t="s">
        <v>23</v>
      </c>
      <c r="F107" s="118" t="s">
        <v>15</v>
      </c>
      <c r="G107" s="191"/>
      <c r="H107" s="9"/>
    </row>
    <row r="108" spans="1:8" s="1" customFormat="1" ht="15">
      <c r="A108" s="85"/>
      <c r="B108" s="113"/>
      <c r="C108" s="219"/>
      <c r="D108" s="219" t="s">
        <v>13</v>
      </c>
      <c r="E108" s="220" t="s">
        <v>180</v>
      </c>
      <c r="F108" s="221">
        <v>20000</v>
      </c>
      <c r="G108" s="213" t="s">
        <v>165</v>
      </c>
      <c r="H108" s="9"/>
    </row>
    <row r="109" spans="1:8" s="1" customFormat="1" ht="15">
      <c r="A109" s="95" t="s">
        <v>60</v>
      </c>
      <c r="B109" s="237"/>
      <c r="C109" s="237"/>
      <c r="D109" s="237" t="s">
        <v>13</v>
      </c>
      <c r="E109" s="254" t="s">
        <v>174</v>
      </c>
      <c r="F109" s="165">
        <v>82000</v>
      </c>
      <c r="G109" s="213" t="s">
        <v>165</v>
      </c>
      <c r="H109" s="127" t="s">
        <v>15</v>
      </c>
    </row>
    <row r="110" spans="1:8" s="1" customFormat="1" ht="25.5">
      <c r="A110" s="95" t="s">
        <v>60</v>
      </c>
      <c r="B110" s="238"/>
      <c r="C110" s="238"/>
      <c r="D110" s="238"/>
      <c r="E110" s="240"/>
      <c r="F110" s="165">
        <v>14500</v>
      </c>
      <c r="G110" s="213" t="s">
        <v>165</v>
      </c>
      <c r="H110" s="127" t="s">
        <v>176</v>
      </c>
    </row>
    <row r="111" spans="1:8" s="1" customFormat="1" ht="46.5" customHeight="1">
      <c r="A111" s="95" t="s">
        <v>60</v>
      </c>
      <c r="B111" s="8"/>
      <c r="C111" s="8"/>
      <c r="D111" s="8" t="s">
        <v>13</v>
      </c>
      <c r="E111" s="50" t="s">
        <v>103</v>
      </c>
      <c r="F111" s="165">
        <v>5000</v>
      </c>
      <c r="G111" s="213" t="s">
        <v>165</v>
      </c>
      <c r="H111" s="127" t="s">
        <v>104</v>
      </c>
    </row>
    <row r="112" spans="1:8" s="1" customFormat="1" ht="30">
      <c r="A112" s="95"/>
      <c r="B112" s="8"/>
      <c r="C112" s="8"/>
      <c r="D112" s="8" t="s">
        <v>13</v>
      </c>
      <c r="E112" s="50" t="s">
        <v>106</v>
      </c>
      <c r="F112" s="165">
        <v>11000</v>
      </c>
      <c r="G112" s="213" t="s">
        <v>165</v>
      </c>
      <c r="H112" s="127" t="s">
        <v>105</v>
      </c>
    </row>
    <row r="113" spans="1:8" s="1" customFormat="1" ht="30">
      <c r="A113" s="95" t="s">
        <v>60</v>
      </c>
      <c r="B113" s="8"/>
      <c r="C113" s="8"/>
      <c r="D113" s="8" t="s">
        <v>13</v>
      </c>
      <c r="E113" s="50" t="s">
        <v>108</v>
      </c>
      <c r="F113" s="165">
        <v>12000</v>
      </c>
      <c r="G113" s="213" t="s">
        <v>166</v>
      </c>
      <c r="H113" s="127" t="s">
        <v>107</v>
      </c>
    </row>
    <row r="114" spans="1:8" s="1" customFormat="1" ht="30">
      <c r="A114" s="95" t="s">
        <v>60</v>
      </c>
      <c r="B114" s="8"/>
      <c r="C114" s="8"/>
      <c r="D114" s="8" t="s">
        <v>13</v>
      </c>
      <c r="E114" s="50" t="s">
        <v>110</v>
      </c>
      <c r="F114" s="165">
        <v>20000</v>
      </c>
      <c r="G114" s="213" t="s">
        <v>166</v>
      </c>
      <c r="H114" s="127" t="s">
        <v>87</v>
      </c>
    </row>
    <row r="115" spans="1:8" s="1" customFormat="1" ht="30">
      <c r="A115" s="95" t="s">
        <v>60</v>
      </c>
      <c r="B115" s="8"/>
      <c r="C115" s="8"/>
      <c r="D115" s="8" t="s">
        <v>13</v>
      </c>
      <c r="E115" s="50" t="s">
        <v>111</v>
      </c>
      <c r="F115" s="158">
        <v>17000</v>
      </c>
      <c r="G115" s="200" t="s">
        <v>166</v>
      </c>
      <c r="H115" s="127" t="s">
        <v>68</v>
      </c>
    </row>
    <row r="116" spans="1:8" s="1" customFormat="1" ht="15">
      <c r="A116" s="78"/>
      <c r="B116" s="5"/>
      <c r="C116" s="5"/>
      <c r="D116" s="5"/>
      <c r="E116" s="6"/>
      <c r="F116" s="119"/>
      <c r="G116" s="193"/>
      <c r="H116" s="44" t="s">
        <v>81</v>
      </c>
    </row>
    <row r="117" spans="1:7" ht="13.5" thickBot="1">
      <c r="A117" s="79"/>
      <c r="B117" s="47"/>
      <c r="C117" s="47"/>
      <c r="D117" s="47"/>
      <c r="E117" s="48"/>
      <c r="F117" s="120"/>
      <c r="G117" s="194"/>
    </row>
    <row r="118" spans="1:8" ht="13.5" thickBot="1">
      <c r="A118" s="86" t="s">
        <v>2</v>
      </c>
      <c r="B118" s="29" t="s">
        <v>1</v>
      </c>
      <c r="C118" s="29" t="s">
        <v>14</v>
      </c>
      <c r="D118" s="29" t="s">
        <v>0</v>
      </c>
      <c r="E118" s="30" t="s">
        <v>3</v>
      </c>
      <c r="F118" s="99" t="s">
        <v>35</v>
      </c>
      <c r="G118" s="179"/>
      <c r="H118" s="31" t="s">
        <v>24</v>
      </c>
    </row>
    <row r="119" spans="1:8" s="2" customFormat="1" ht="15.75">
      <c r="A119" s="90" t="s">
        <v>61</v>
      </c>
      <c r="B119" s="45" t="s">
        <v>17</v>
      </c>
      <c r="C119" s="37" t="s">
        <v>18</v>
      </c>
      <c r="D119" s="37"/>
      <c r="E119" s="24" t="s">
        <v>15</v>
      </c>
      <c r="F119" s="101">
        <f>SUM(F121:F124)</f>
        <v>2125000</v>
      </c>
      <c r="G119" s="181"/>
      <c r="H119" s="39" t="s">
        <v>15</v>
      </c>
    </row>
    <row r="120" spans="1:8" s="1" customFormat="1" ht="15">
      <c r="A120" s="85"/>
      <c r="B120" s="7"/>
      <c r="C120" s="4"/>
      <c r="D120" s="4"/>
      <c r="E120" s="23" t="s">
        <v>23</v>
      </c>
      <c r="F120" s="118" t="s">
        <v>15</v>
      </c>
      <c r="G120" s="191"/>
      <c r="H120" s="9"/>
    </row>
    <row r="121" spans="1:8" s="1" customFormat="1" ht="30">
      <c r="A121" s="95" t="s">
        <v>62</v>
      </c>
      <c r="B121" s="8"/>
      <c r="C121" s="8"/>
      <c r="D121" s="8" t="s">
        <v>13</v>
      </c>
      <c r="E121" s="50" t="s">
        <v>146</v>
      </c>
      <c r="F121" s="166">
        <v>2000000</v>
      </c>
      <c r="G121" s="211" t="s">
        <v>166</v>
      </c>
      <c r="H121" s="133" t="s">
        <v>15</v>
      </c>
    </row>
    <row r="122" spans="1:8" s="1" customFormat="1" ht="45">
      <c r="A122" s="95" t="s">
        <v>63</v>
      </c>
      <c r="B122" s="12"/>
      <c r="C122" s="12"/>
      <c r="D122" s="12" t="s">
        <v>13</v>
      </c>
      <c r="E122" s="50" t="s">
        <v>147</v>
      </c>
      <c r="F122" s="166">
        <v>90000</v>
      </c>
      <c r="G122" s="211" t="s">
        <v>165</v>
      </c>
      <c r="H122" s="133" t="s">
        <v>15</v>
      </c>
    </row>
    <row r="123" spans="1:8" s="1" customFormat="1" ht="30">
      <c r="A123" s="95" t="s">
        <v>63</v>
      </c>
      <c r="B123" s="12"/>
      <c r="C123" s="12"/>
      <c r="D123" s="12" t="s">
        <v>13</v>
      </c>
      <c r="E123" s="50" t="s">
        <v>181</v>
      </c>
      <c r="F123" s="166">
        <v>15000</v>
      </c>
      <c r="G123" s="211" t="s">
        <v>165</v>
      </c>
      <c r="H123" s="133" t="s">
        <v>15</v>
      </c>
    </row>
    <row r="124" spans="1:8" s="1" customFormat="1" ht="45.75" thickBot="1">
      <c r="A124" s="227"/>
      <c r="B124" s="122"/>
      <c r="C124" s="8"/>
      <c r="D124" s="230" t="s">
        <v>13</v>
      </c>
      <c r="E124" s="18" t="s">
        <v>191</v>
      </c>
      <c r="F124" s="231">
        <v>20000</v>
      </c>
      <c r="G124" s="232" t="s">
        <v>165</v>
      </c>
      <c r="H124" s="61"/>
    </row>
    <row r="125" spans="1:8" s="17" customFormat="1" ht="13.5" customHeight="1" thickBot="1">
      <c r="A125" s="80"/>
      <c r="B125" s="15"/>
      <c r="C125" s="15"/>
      <c r="D125" s="15"/>
      <c r="E125" s="16" t="s">
        <v>32</v>
      </c>
      <c r="F125" s="104">
        <f>SUM(F7,F31,F35,F39,F49,F61,F65,F73,F91,F97,F106,F119,F55,F77,F14,F46,F86,F94,F80)</f>
        <v>50130003.89</v>
      </c>
      <c r="G125" s="183"/>
      <c r="H125" s="22" t="s">
        <v>15</v>
      </c>
    </row>
    <row r="126" spans="1:8" s="1" customFormat="1" ht="15">
      <c r="A126" s="78"/>
      <c r="B126" s="5"/>
      <c r="C126" s="5"/>
      <c r="D126" s="5"/>
      <c r="E126" s="6"/>
      <c r="F126" s="119"/>
      <c r="G126" s="193"/>
      <c r="H126" s="44" t="s">
        <v>15</v>
      </c>
    </row>
    <row r="127" spans="1:4" ht="13.5" thickBot="1">
      <c r="A127" s="76" t="s">
        <v>33</v>
      </c>
      <c r="B127" s="25"/>
      <c r="C127" s="25"/>
      <c r="D127" s="25"/>
    </row>
    <row r="128" spans="1:8" s="2" customFormat="1" ht="31.5" customHeight="1" thickBot="1">
      <c r="A128" s="249" t="s">
        <v>91</v>
      </c>
      <c r="B128" s="250"/>
      <c r="C128" s="250"/>
      <c r="D128" s="250"/>
      <c r="E128" s="250"/>
      <c r="F128" s="250"/>
      <c r="G128" s="250"/>
      <c r="H128" s="251"/>
    </row>
    <row r="129" spans="1:5" ht="13.5" thickBot="1">
      <c r="A129" s="76" t="s">
        <v>33</v>
      </c>
      <c r="B129" s="25"/>
      <c r="C129" s="25"/>
      <c r="D129" s="25"/>
      <c r="E129" s="65"/>
    </row>
    <row r="130" spans="1:8" ht="13.5" thickBot="1">
      <c r="A130" s="86" t="s">
        <v>2</v>
      </c>
      <c r="B130" s="29" t="s">
        <v>1</v>
      </c>
      <c r="C130" s="29" t="s">
        <v>14</v>
      </c>
      <c r="D130" s="29" t="s">
        <v>0</v>
      </c>
      <c r="E130" s="66" t="s">
        <v>50</v>
      </c>
      <c r="F130" s="99" t="s">
        <v>35</v>
      </c>
      <c r="G130" s="179"/>
      <c r="H130" s="31" t="s">
        <v>24</v>
      </c>
    </row>
    <row r="131" spans="1:8" ht="30">
      <c r="A131" s="128" t="s">
        <v>4</v>
      </c>
      <c r="B131" s="7" t="s">
        <v>20</v>
      </c>
      <c r="C131" s="7" t="s">
        <v>129</v>
      </c>
      <c r="D131" s="7" t="s">
        <v>51</v>
      </c>
      <c r="E131" s="67" t="s">
        <v>82</v>
      </c>
      <c r="F131" s="125">
        <v>450000</v>
      </c>
      <c r="G131" s="187"/>
      <c r="H131" s="134"/>
    </row>
    <row r="132" spans="1:8" s="1" customFormat="1" ht="15">
      <c r="A132" s="128" t="s">
        <v>5</v>
      </c>
      <c r="B132" s="7" t="s">
        <v>12</v>
      </c>
      <c r="C132" s="7" t="s">
        <v>42</v>
      </c>
      <c r="D132" s="7" t="s">
        <v>51</v>
      </c>
      <c r="E132" s="124" t="s">
        <v>80</v>
      </c>
      <c r="F132" s="125">
        <v>400000</v>
      </c>
      <c r="G132" s="187"/>
      <c r="H132" s="127" t="s">
        <v>15</v>
      </c>
    </row>
    <row r="133" spans="1:8" s="32" customFormat="1" ht="16.5" customHeight="1">
      <c r="A133" s="128" t="s">
        <v>6</v>
      </c>
      <c r="B133" s="7" t="s">
        <v>12</v>
      </c>
      <c r="C133" s="7" t="s">
        <v>30</v>
      </c>
      <c r="D133" s="7" t="s">
        <v>51</v>
      </c>
      <c r="E133" s="67" t="s">
        <v>52</v>
      </c>
      <c r="F133" s="131">
        <v>3200000</v>
      </c>
      <c r="G133" s="187"/>
      <c r="H133" s="20" t="s">
        <v>15</v>
      </c>
    </row>
    <row r="134" spans="1:8" s="32" customFormat="1" ht="15">
      <c r="A134" s="128" t="s">
        <v>7</v>
      </c>
      <c r="B134" s="7" t="s">
        <v>12</v>
      </c>
      <c r="C134" s="7" t="s">
        <v>30</v>
      </c>
      <c r="D134" s="7" t="s">
        <v>51</v>
      </c>
      <c r="E134" s="67" t="s">
        <v>53</v>
      </c>
      <c r="F134" s="126">
        <v>3713717</v>
      </c>
      <c r="G134" s="197"/>
      <c r="H134" s="20" t="s">
        <v>15</v>
      </c>
    </row>
    <row r="135" spans="1:8" s="32" customFormat="1" ht="15.75" thickBot="1">
      <c r="A135" s="128" t="s">
        <v>7</v>
      </c>
      <c r="B135" s="7" t="s">
        <v>12</v>
      </c>
      <c r="C135" s="7" t="s">
        <v>30</v>
      </c>
      <c r="D135" s="7" t="s">
        <v>51</v>
      </c>
      <c r="E135" s="67" t="s">
        <v>173</v>
      </c>
      <c r="F135" s="126">
        <v>300000</v>
      </c>
      <c r="G135" s="197"/>
      <c r="H135" s="20" t="s">
        <v>15</v>
      </c>
    </row>
    <row r="136" spans="1:8" s="32" customFormat="1" ht="37.5" customHeight="1" thickBot="1">
      <c r="A136" s="81"/>
      <c r="B136" s="13"/>
      <c r="C136" s="13"/>
      <c r="D136" s="13"/>
      <c r="E136" s="68" t="s">
        <v>32</v>
      </c>
      <c r="F136" s="106">
        <f>SUM(F131:F135)</f>
        <v>8063717</v>
      </c>
      <c r="G136" s="183"/>
      <c r="H136" s="22" t="s">
        <v>15</v>
      </c>
    </row>
    <row r="137" spans="1:8" s="32" customFormat="1" ht="15.75">
      <c r="A137" s="81"/>
      <c r="B137" s="13"/>
      <c r="C137" s="13"/>
      <c r="D137" s="13"/>
      <c r="E137" s="52"/>
      <c r="F137" s="107"/>
      <c r="G137" s="184"/>
      <c r="H137" s="73" t="s">
        <v>15</v>
      </c>
    </row>
    <row r="138" spans="1:7" s="32" customFormat="1" ht="16.5" thickBot="1">
      <c r="A138" s="81"/>
      <c r="B138" s="13"/>
      <c r="C138" s="13"/>
      <c r="D138" s="13"/>
      <c r="E138" s="52"/>
      <c r="F138" s="107"/>
      <c r="G138" s="184"/>
    </row>
    <row r="139" spans="1:8" s="32" customFormat="1" ht="16.5" thickBot="1">
      <c r="A139" s="81" t="s">
        <v>78</v>
      </c>
      <c r="B139" s="260" t="s">
        <v>94</v>
      </c>
      <c r="C139" s="261"/>
      <c r="D139" s="261"/>
      <c r="E139" s="261"/>
      <c r="F139" s="261"/>
      <c r="G139" s="261"/>
      <c r="H139" s="262"/>
    </row>
    <row r="140" spans="1:8" s="32" customFormat="1" ht="16.5" thickBot="1">
      <c r="A140" s="81"/>
      <c r="B140" s="13"/>
      <c r="C140" s="13"/>
      <c r="D140" s="13"/>
      <c r="E140" s="69"/>
      <c r="F140" s="107"/>
      <c r="G140" s="184"/>
      <c r="H140" s="33" t="s">
        <v>15</v>
      </c>
    </row>
    <row r="141" spans="1:8" ht="13.5" thickBot="1">
      <c r="A141" s="86" t="s">
        <v>2</v>
      </c>
      <c r="B141" s="29" t="s">
        <v>1</v>
      </c>
      <c r="C141" s="29" t="s">
        <v>14</v>
      </c>
      <c r="D141" s="29" t="s">
        <v>0</v>
      </c>
      <c r="E141" s="30" t="s">
        <v>3</v>
      </c>
      <c r="F141" s="99" t="s">
        <v>35</v>
      </c>
      <c r="G141" s="179"/>
      <c r="H141" s="31" t="s">
        <v>24</v>
      </c>
    </row>
    <row r="142" spans="1:8" s="32" customFormat="1" ht="45.75" thickBot="1">
      <c r="A142" s="129" t="s">
        <v>25</v>
      </c>
      <c r="B142" s="94" t="s">
        <v>47</v>
      </c>
      <c r="C142" s="94" t="s">
        <v>48</v>
      </c>
      <c r="D142" s="94" t="s">
        <v>49</v>
      </c>
      <c r="E142" s="14" t="s">
        <v>97</v>
      </c>
      <c r="F142" s="123">
        <v>131969</v>
      </c>
      <c r="G142" s="185"/>
      <c r="H142" s="93" t="s">
        <v>15</v>
      </c>
    </row>
    <row r="143" spans="1:8" s="32" customFormat="1" ht="33.75" customHeight="1" thickBot="1">
      <c r="A143" s="81"/>
      <c r="B143" s="5"/>
      <c r="C143" s="5"/>
      <c r="D143" s="5"/>
      <c r="E143" s="16" t="s">
        <v>32</v>
      </c>
      <c r="F143" s="106">
        <f>SUM(F142)</f>
        <v>131969</v>
      </c>
      <c r="G143" s="183"/>
      <c r="H143" s="22" t="s">
        <v>15</v>
      </c>
    </row>
    <row r="144" spans="1:8" s="32" customFormat="1" ht="15.75">
      <c r="A144" s="81"/>
      <c r="B144" s="5"/>
      <c r="C144" s="5"/>
      <c r="D144" s="5"/>
      <c r="E144" s="52"/>
      <c r="F144" s="107"/>
      <c r="G144" s="184"/>
      <c r="H144" s="44" t="s">
        <v>15</v>
      </c>
    </row>
    <row r="145" spans="1:8" s="17" customFormat="1" ht="16.5" thickBot="1">
      <c r="A145" s="87"/>
      <c r="B145" s="15"/>
      <c r="C145" s="15"/>
      <c r="D145" s="15"/>
      <c r="E145" s="72"/>
      <c r="F145" s="110"/>
      <c r="G145" s="186"/>
      <c r="H145" s="136"/>
    </row>
    <row r="146" spans="1:8" s="2" customFormat="1" ht="33" customHeight="1" thickBot="1">
      <c r="A146" s="249" t="s">
        <v>98</v>
      </c>
      <c r="B146" s="250"/>
      <c r="C146" s="250"/>
      <c r="D146" s="250"/>
      <c r="E146" s="250"/>
      <c r="F146" s="250"/>
      <c r="G146" s="250"/>
      <c r="H146" s="251"/>
    </row>
    <row r="147" spans="1:7" s="1" customFormat="1" ht="15.75" thickBot="1">
      <c r="A147" s="82" t="s">
        <v>33</v>
      </c>
      <c r="B147" s="70"/>
      <c r="C147" s="70"/>
      <c r="D147" s="70"/>
      <c r="E147" s="3"/>
      <c r="F147" s="109"/>
      <c r="G147" s="198"/>
    </row>
    <row r="148" spans="1:8" ht="13.5" thickBot="1">
      <c r="A148" s="86" t="s">
        <v>2</v>
      </c>
      <c r="B148" s="29" t="s">
        <v>1</v>
      </c>
      <c r="C148" s="29" t="s">
        <v>14</v>
      </c>
      <c r="D148" s="29" t="s">
        <v>0</v>
      </c>
      <c r="E148" s="30" t="s">
        <v>3</v>
      </c>
      <c r="F148" s="99" t="s">
        <v>35</v>
      </c>
      <c r="G148" s="179"/>
      <c r="H148" s="31" t="s">
        <v>24</v>
      </c>
    </row>
    <row r="149" spans="1:8" s="32" customFormat="1" ht="105.75" thickBot="1">
      <c r="A149" s="128" t="s">
        <v>5</v>
      </c>
      <c r="B149" s="7" t="s">
        <v>38</v>
      </c>
      <c r="C149" s="7" t="s">
        <v>39</v>
      </c>
      <c r="D149" s="7" t="s">
        <v>44</v>
      </c>
      <c r="E149" s="49" t="s">
        <v>192</v>
      </c>
      <c r="F149" s="233">
        <v>510000</v>
      </c>
      <c r="G149" s="234"/>
      <c r="H149" s="235"/>
    </row>
    <row r="150" spans="1:8" s="11" customFormat="1" ht="75.75" thickBot="1">
      <c r="A150" s="129" t="s">
        <v>25</v>
      </c>
      <c r="B150" s="7" t="s">
        <v>12</v>
      </c>
      <c r="C150" s="7" t="s">
        <v>96</v>
      </c>
      <c r="D150" s="7" t="s">
        <v>44</v>
      </c>
      <c r="E150" s="18" t="s">
        <v>88</v>
      </c>
      <c r="F150" s="105">
        <v>400000</v>
      </c>
      <c r="G150" s="187"/>
      <c r="H150" s="20" t="s">
        <v>15</v>
      </c>
    </row>
    <row r="151" spans="1:8" s="11" customFormat="1" ht="16.5" thickBot="1">
      <c r="A151" s="81"/>
      <c r="B151" s="13"/>
      <c r="C151" s="13"/>
      <c r="D151" s="13"/>
      <c r="E151" s="16" t="s">
        <v>32</v>
      </c>
      <c r="F151" s="106">
        <f>SUM(F149:F150)</f>
        <v>910000</v>
      </c>
      <c r="G151" s="183"/>
      <c r="H151" s="22" t="s">
        <v>15</v>
      </c>
    </row>
    <row r="152" spans="1:8" s="11" customFormat="1" ht="15.75">
      <c r="A152" s="81"/>
      <c r="B152" s="13"/>
      <c r="C152" s="13"/>
      <c r="D152" s="13"/>
      <c r="E152" s="52"/>
      <c r="F152" s="107"/>
      <c r="G152" s="184"/>
      <c r="H152" s="73" t="s">
        <v>169</v>
      </c>
    </row>
    <row r="153" spans="1:8" s="32" customFormat="1" ht="16.5" thickBot="1">
      <c r="A153" s="81"/>
      <c r="B153" s="13"/>
      <c r="C153" s="13"/>
      <c r="D153" s="13"/>
      <c r="E153" s="52"/>
      <c r="F153" s="107"/>
      <c r="G153" s="184"/>
      <c r="H153" s="150"/>
    </row>
    <row r="154" spans="1:10" s="2" customFormat="1" ht="33.75" customHeight="1" thickBot="1">
      <c r="A154" s="140" t="s">
        <v>115</v>
      </c>
      <c r="B154" s="246" t="s">
        <v>148</v>
      </c>
      <c r="C154" s="247"/>
      <c r="D154" s="247"/>
      <c r="E154" s="247"/>
      <c r="F154" s="247"/>
      <c r="G154" s="247"/>
      <c r="H154" s="248"/>
      <c r="I154" s="148"/>
      <c r="J154" s="143"/>
    </row>
    <row r="155" spans="1:8" ht="13.5" thickBot="1">
      <c r="A155" s="144" t="s">
        <v>33</v>
      </c>
      <c r="B155" s="25"/>
      <c r="C155" s="25"/>
      <c r="D155" s="25"/>
      <c r="H155" s="27"/>
    </row>
    <row r="156" spans="1:8" ht="13.5" thickBot="1">
      <c r="A156" s="86" t="s">
        <v>2</v>
      </c>
      <c r="B156" s="29" t="s">
        <v>1</v>
      </c>
      <c r="C156" s="29" t="s">
        <v>14</v>
      </c>
      <c r="D156" s="29" t="s">
        <v>0</v>
      </c>
      <c r="E156" s="30" t="s">
        <v>3</v>
      </c>
      <c r="F156" s="99" t="s">
        <v>35</v>
      </c>
      <c r="G156" s="179"/>
      <c r="H156" s="31" t="s">
        <v>24</v>
      </c>
    </row>
    <row r="157" spans="1:8" s="32" customFormat="1" ht="75">
      <c r="A157" s="128" t="s">
        <v>25</v>
      </c>
      <c r="B157" s="138" t="s">
        <v>38</v>
      </c>
      <c r="C157" s="138" t="s">
        <v>117</v>
      </c>
      <c r="D157" s="138" t="s">
        <v>116</v>
      </c>
      <c r="E157" s="169" t="s">
        <v>154</v>
      </c>
      <c r="F157" s="146">
        <v>5000</v>
      </c>
      <c r="G157" s="199"/>
      <c r="H157" s="216"/>
    </row>
    <row r="158" spans="1:8" s="32" customFormat="1" ht="105.75" thickBot="1">
      <c r="A158" s="128" t="s">
        <v>25</v>
      </c>
      <c r="B158" s="138" t="s">
        <v>38</v>
      </c>
      <c r="C158" s="138" t="s">
        <v>117</v>
      </c>
      <c r="D158" s="138" t="s">
        <v>116</v>
      </c>
      <c r="E158" s="145" t="s">
        <v>155</v>
      </c>
      <c r="F158" s="146">
        <v>145000</v>
      </c>
      <c r="G158" s="199"/>
      <c r="H158" s="217"/>
    </row>
    <row r="159" spans="1:8" s="17" customFormat="1" ht="16.5" thickBot="1">
      <c r="A159" s="87"/>
      <c r="B159" s="15"/>
      <c r="C159" s="15"/>
      <c r="D159" s="15"/>
      <c r="E159" s="16" t="s">
        <v>32</v>
      </c>
      <c r="F159" s="106">
        <f>SUM(F157:F158)</f>
        <v>150000</v>
      </c>
      <c r="G159" s="188"/>
      <c r="H159" s="147"/>
    </row>
    <row r="160" spans="1:8" s="17" customFormat="1" ht="16.5" thickBot="1">
      <c r="A160" s="87"/>
      <c r="B160" s="15"/>
      <c r="C160" s="15"/>
      <c r="D160" s="15"/>
      <c r="E160" s="149"/>
      <c r="F160" s="107"/>
      <c r="G160" s="184"/>
      <c r="H160" s="142"/>
    </row>
    <row r="161" spans="1:8" s="32" customFormat="1" ht="16.5" thickBot="1">
      <c r="A161" s="83"/>
      <c r="B161" s="71"/>
      <c r="C161" s="51"/>
      <c r="D161" s="51"/>
      <c r="E161" s="88" t="s">
        <v>34</v>
      </c>
      <c r="F161" s="111">
        <f>SUM(F125,F143,F136,F151,F159)</f>
        <v>59385689.89</v>
      </c>
      <c r="G161" s="189"/>
      <c r="H161" s="89"/>
    </row>
    <row r="162" spans="1:6" ht="12.75">
      <c r="A162" s="76"/>
      <c r="B162" s="25"/>
      <c r="C162" s="25"/>
      <c r="D162" s="25"/>
      <c r="F162" s="108" t="s">
        <v>15</v>
      </c>
    </row>
    <row r="163" spans="1:8" ht="12.75">
      <c r="A163" s="76"/>
      <c r="B163" s="25"/>
      <c r="C163" s="25"/>
      <c r="D163" s="25"/>
      <c r="F163" s="108" t="s">
        <v>15</v>
      </c>
      <c r="H163" s="28" t="s">
        <v>15</v>
      </c>
    </row>
    <row r="164" spans="1:8" ht="12.75">
      <c r="A164" s="76"/>
      <c r="B164" s="25"/>
      <c r="C164" s="25"/>
      <c r="D164" s="25"/>
      <c r="H164" s="36" t="s">
        <v>15</v>
      </c>
    </row>
    <row r="165" spans="1:8" ht="15">
      <c r="A165" s="84"/>
      <c r="B165" s="25"/>
      <c r="C165" s="25"/>
      <c r="D165" s="25"/>
      <c r="H165" s="36" t="s">
        <v>15</v>
      </c>
    </row>
    <row r="166" spans="2:8" ht="15">
      <c r="B166" s="19"/>
      <c r="C166" s="19"/>
      <c r="D166" s="19"/>
      <c r="E166" s="3"/>
      <c r="F166" s="109" t="s">
        <v>15</v>
      </c>
      <c r="G166" s="198"/>
      <c r="H166" s="36" t="s">
        <v>15</v>
      </c>
    </row>
    <row r="167" ht="12.75">
      <c r="H167" s="36" t="s">
        <v>15</v>
      </c>
    </row>
    <row r="168" ht="12.75">
      <c r="H168" s="36" t="s">
        <v>15</v>
      </c>
    </row>
    <row r="169" ht="12.75">
      <c r="H169" s="36" t="s">
        <v>15</v>
      </c>
    </row>
    <row r="170" ht="12.75">
      <c r="H170" s="36" t="s">
        <v>15</v>
      </c>
    </row>
    <row r="171" ht="12.75">
      <c r="H171" s="36" t="s">
        <v>15</v>
      </c>
    </row>
    <row r="172" ht="12.75">
      <c r="H172" s="36" t="s">
        <v>15</v>
      </c>
    </row>
    <row r="204" ht="12.75">
      <c r="H204" s="73" t="s">
        <v>182</v>
      </c>
    </row>
  </sheetData>
  <sheetProtection/>
  <mergeCells count="24">
    <mergeCell ref="B1:H1"/>
    <mergeCell ref="A2:F2"/>
    <mergeCell ref="A4:H4"/>
    <mergeCell ref="A128:H128"/>
    <mergeCell ref="B139:H139"/>
    <mergeCell ref="E99:E100"/>
    <mergeCell ref="B101:B102"/>
    <mergeCell ref="G51:G53"/>
    <mergeCell ref="G99:G100"/>
    <mergeCell ref="C101:C102"/>
    <mergeCell ref="B154:H154"/>
    <mergeCell ref="A146:H146"/>
    <mergeCell ref="G101:G102"/>
    <mergeCell ref="E109:E110"/>
    <mergeCell ref="D109:D110"/>
    <mergeCell ref="B109:B110"/>
    <mergeCell ref="C109:C110"/>
    <mergeCell ref="B88:B89"/>
    <mergeCell ref="C88:C89"/>
    <mergeCell ref="E88:E89"/>
    <mergeCell ref="G88:G89"/>
    <mergeCell ref="E51:E53"/>
    <mergeCell ref="D101:D102"/>
    <mergeCell ref="E101:E102"/>
  </mergeCells>
  <printOptions/>
  <pageMargins left="0.75" right="0.75" top="1" bottom="1" header="0.5" footer="0.5"/>
  <pageSetup horizontalDpi="600" verticalDpi="600" orientation="portrait" paperSize="9" scale="78" r:id="rId1"/>
  <rowBreaks count="5" manualBreakCount="5">
    <brk id="28" max="7" man="1"/>
    <brk id="58" max="7" man="1"/>
    <brk id="83" max="7" man="1"/>
    <brk id="116" max="7" man="1"/>
    <brk id="1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2022-05-18T11:08:32Z</cp:lastPrinted>
  <dcterms:created xsi:type="dcterms:W3CDTF">2009-11-14T19:55:31Z</dcterms:created>
  <dcterms:modified xsi:type="dcterms:W3CDTF">2022-07-25T12:24:28Z</dcterms:modified>
  <cp:category/>
  <cp:version/>
  <cp:contentType/>
  <cp:contentStatus/>
</cp:coreProperties>
</file>