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'Arkusz1'!$A$1:$E$105</definedName>
  </definedNames>
  <calcPr fullCalcOnLoad="1"/>
</workbook>
</file>

<file path=xl/sharedStrings.xml><?xml version="1.0" encoding="utf-8"?>
<sst xmlns="http://schemas.openxmlformats.org/spreadsheetml/2006/main" count="194" uniqueCount="71">
  <si>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</si>
  <si>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</si>
  <si>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</si>
  <si>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</si>
  <si>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</si>
  <si>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</si>
  <si>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</si>
  <si>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</si>
  <si>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</si>
  <si>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</si>
  <si>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</si>
  <si>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</si>
  <si>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</si>
  <si>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</si>
  <si>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</si>
  <si>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</si>
  <si>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</si>
  <si>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</si>
  <si>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</si>
  <si>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</si>
  <si>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</si>
  <si>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</si>
  <si>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</si>
  <si>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</si>
  <si>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</si>
  <si>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</si>
  <si>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</si>
  <si>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</si>
  <si>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</si>
  <si>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</si>
  <si>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</si>
  <si>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</si>
  <si>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</si>
  <si>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</si>
  <si>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</si>
  <si>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</si>
  <si>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</si>
  <si>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</si>
  <si>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</si>
  <si>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</si>
  <si>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</si>
  <si>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</si>
  <si>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</si>
  <si>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</si>
  <si>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</si>
  <si>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</si>
  <si>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</si>
  <si>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</si>
  <si>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</si>
  <si>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</si>
  <si>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</si>
  <si>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3290</t>
  </si>
  <si>
    <t>Świadczenia społeczne wypłacane obywatelom Ukrainy przebywającym na terytorium RP</t>
  </si>
  <si>
    <t>Administracja publiczna</t>
  </si>
  <si>
    <r>
      <t xml:space="preserve">Urzędy gmin (miast i miast na prawach powiatu)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</si>
  <si>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2340</t>
  </si>
  <si>
    <t>Dotacja celowa dla jednostki spoza sektora finansów publicznych na finansowanie lub dofinansowanie zadań bieżących związanych z pomocą obywatelom Ukrainy</t>
  </si>
  <si>
    <t>* wydatki na obsługę zadania dot.  świadczenia 300 zł  -                                                                                                                                       3 131,00 zł                                                                                                                      * wydatki na świadczenie z art. 13 ustawy z dnia 12 marca 2022 r. - 318,00zł</t>
  </si>
  <si>
    <t>6380</t>
  </si>
  <si>
    <t>0920</t>
  </si>
  <si>
    <t xml:space="preserve">Wpływy z pozostałych odsetek </t>
  </si>
  <si>
    <r>
      <t>*</t>
    </r>
    <r>
      <rPr>
        <i/>
        <sz val="12"/>
        <rFont val="Arial"/>
        <family val="2"/>
      </rPr>
      <t xml:space="preserve"> wpływy z odsetek bankowych środków z Funduszu Pomocy</t>
    </r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</si>
  <si>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</si>
  <si>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- 3 389 495,00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14 813,56 zł                                                                            </t>
  </si>
  <si>
    <t>* wydatki na obsługę zadania dot.  świadczenia 300 zł    -                                                                                                            1 102,33 zł                                                                                                                                                              * wydatki na obsługę zadania dot. nadawania numerów PESEL - 2 468,02 zł                                                                                                                               * wydatki na świadczenie z art. 13 ustawy z dnia 12 marca 2022 r. - 3 401,46 zł</t>
  </si>
  <si>
    <t>Edukacyjna Opieka Wychowawcza</t>
  </si>
  <si>
    <t>Pomoc materialna dla uczniów o charakterze socjalnym</t>
  </si>
  <si>
    <t xml:space="preserve">* stypendia i zasiłki dla uczniów z Ukrainy            </t>
  </si>
  <si>
    <r>
      <t xml:space="preserve">Pomoc materialna dla uczniów o charakterze socjalnym                </t>
    </r>
    <r>
      <rPr>
        <i/>
        <sz val="12"/>
        <rFont val="Arial"/>
        <family val="2"/>
      </rPr>
      <t>* stypendia i zasiłki dla uczniów z Ukrainy</t>
    </r>
  </si>
  <si>
    <t>Załącznik nr 4 do Zarządzenia Nr 258/2022
Burmistrza Miasta i Gminy Kępno z dnia 30 grudnia 2022 roku
w sprawie zmian w budżecie Gminy Kępno na 2022 r.</t>
  </si>
  <si>
    <t>* wydatki na obsługę zadania dot.  świadczenia 300 zł  -                                                                                                                       5 966,67 zł                                                                                                                                                                 * wydatki na obsługę zadania dot. nadawania numerów PESEL - 12 738,78 zł                                                                                         * wydatki na świadczenie z art. 13 ustawy z dnia 12 marca 2022 r. - 17 064,54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</si>
</sst>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8" fillId="0" borderId="28" xfId="0" applyFont="1" applyBorder="1" applyAlignment="1">
      <alignment wrapText="1"/>
    </xf>
    <xf numFmtId="44" fontId="1" fillId="0" borderId="30" xfId="0" applyNumberFormat="1" applyFont="1" applyBorder="1" applyAlignment="1">
      <alignment vertical="top"/>
    </xf>
    <xf numFmtId="0" fontId="1" fillId="0" borderId="31" xfId="0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8" fillId="0" borderId="0" xfId="0" applyFont="1" applyAlignment="1">
      <alignment wrapText="1"/>
    </xf>
    <xf numFmtId="44" fontId="8" fillId="0" borderId="0" xfId="0" applyNumberFormat="1" applyFont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wrapText="1"/>
    </xf>
    <xf numFmtId="44" fontId="1" fillId="0" borderId="29" xfId="0" applyNumberFormat="1" applyFont="1" applyBorder="1" applyAlignment="1">
      <alignment vertical="top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49" fontId="6" fillId="0" borderId="33" xfId="0" applyNumberFormat="1" applyFont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Border="1" applyAlignment="1" applyProtection="1">
      <alignment horizontal="left" vertical="center" wrapText="1"/>
      <protection locked="0"/>
    </xf>
    <xf numFmtId="44" fontId="1" fillId="0" borderId="33" xfId="0" applyNumberFormat="1" applyFont="1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49" fontId="1" fillId="0" borderId="27" xfId="0" applyNumberFormat="1" applyFont="1" applyBorder="1" applyAlignment="1">
      <alignment horizontal="center" vertical="top"/>
    </xf>
    <xf numFmtId="0" fontId="8" fillId="0" borderId="27" xfId="0" applyFont="1" applyBorder="1" applyAlignment="1">
      <alignment vertical="top" wrapText="1"/>
    </xf>
    <xf numFmtId="44" fontId="1" fillId="0" borderId="28" xfId="0" applyNumberFormat="1" applyFont="1" applyBorder="1" applyAlignment="1">
      <alignment vertical="top"/>
    </xf>
    <xf numFmtId="44" fontId="46" fillId="0" borderId="15" xfId="0" applyNumberFormat="1" applyFont="1" applyBorder="1" applyAlignment="1">
      <alignment vertical="top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vertical="top" wrapText="1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/>
    </xf>
    <xf numFmtId="0" fontId="8" fillId="0" borderId="32" xfId="0" applyFont="1" applyBorder="1" applyAlignment="1">
      <alignment wrapText="1"/>
    </xf>
    <xf numFmtId="44" fontId="1" fillId="0" borderId="32" xfId="0" applyNumberFormat="1" applyFont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2" fillId="33" borderId="18" xfId="0" applyFont="1" applyFill="1" applyBorder="1" applyAlignment="1">
      <alignment vertical="top"/>
    </xf>
    <xf numFmtId="49" fontId="1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 applyProtection="1">
      <alignment horizontal="left" vertical="top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36" xfId="0" applyNumberFormat="1" applyFont="1" applyBorder="1" applyAlignment="1">
      <alignment horizontal="center" vertical="top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2" fillId="0" borderId="39" xfId="0" applyNumberFormat="1" applyFont="1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99">
      <selection activeCell="D94" sqref="D94"/>
    </sheetView>
  </sheetViews>
  <sheetFormatPr defaultColWidth="9.140625" defaultRowHeight="12.75"/>
  <cols>
    <col min="1" max="1" width="9.140625" style="12" customWidth="1"/>
    <col min="2" max="2" width="12.57421875" style="12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ht="47.25" customHeight="1">
      <c r="A1" s="116" t="s">
        <v>69</v>
      </c>
      <c r="B1" s="117"/>
      <c r="C1" s="117"/>
      <c r="D1" s="117"/>
      <c r="E1" s="117"/>
      <c r="G1" s="40"/>
      <c r="K1" s="40"/>
    </row>
    <row r="2" spans="5:6" ht="14.25" customHeight="1">
      <c r="E2" s="5"/>
      <c r="F2" s="1"/>
    </row>
    <row r="3" spans="1:6" ht="86.25" customHeight="1">
      <c r="A3" s="108" t="s">
        <v>27</v>
      </c>
      <c r="B3" s="109"/>
      <c r="C3" s="109"/>
      <c r="D3" s="109"/>
      <c r="E3" s="109"/>
      <c r="F3" s="1"/>
    </row>
    <row r="4" ht="13.5" thickBot="1"/>
    <row r="5" spans="1:5" ht="16.5" thickBot="1">
      <c r="A5" s="110" t="s">
        <v>8</v>
      </c>
      <c r="B5" s="111"/>
      <c r="C5" s="111"/>
      <c r="D5" s="111"/>
      <c r="E5" s="112"/>
    </row>
    <row r="6" ht="13.5" thickBot="1"/>
    <row r="7" spans="1:5" s="2" customFormat="1" ht="16.5" thickBot="1">
      <c r="A7" s="13" t="s">
        <v>5</v>
      </c>
      <c r="B7" s="14" t="s">
        <v>6</v>
      </c>
      <c r="C7" s="10" t="s">
        <v>1</v>
      </c>
      <c r="D7" s="8" t="s">
        <v>2</v>
      </c>
      <c r="E7" s="9" t="s">
        <v>0</v>
      </c>
    </row>
    <row r="8" spans="1:5" s="2" customFormat="1" ht="15.75">
      <c r="A8" s="22">
        <v>758</v>
      </c>
      <c r="B8" s="22" t="s">
        <v>4</v>
      </c>
      <c r="C8" s="23" t="s">
        <v>4</v>
      </c>
      <c r="D8" s="104" t="s">
        <v>23</v>
      </c>
      <c r="E8" s="25">
        <f>SUM(E9)</f>
        <v>1885444.14</v>
      </c>
    </row>
    <row r="9" spans="1:5" s="43" customFormat="1" ht="15">
      <c r="A9" s="26"/>
      <c r="B9" s="26">
        <v>75814</v>
      </c>
      <c r="C9" s="41"/>
      <c r="D9" s="105" t="s">
        <v>24</v>
      </c>
      <c r="E9" s="35">
        <f>SUM(E10:E12)</f>
        <v>1885444.14</v>
      </c>
    </row>
    <row r="10" spans="1:5" s="43" customFormat="1" ht="15">
      <c r="A10" s="44"/>
      <c r="B10" s="38"/>
      <c r="C10" s="45" t="s">
        <v>59</v>
      </c>
      <c r="D10" s="106" t="s">
        <v>60</v>
      </c>
      <c r="E10" s="29">
        <v>4536.14</v>
      </c>
    </row>
    <row r="11" spans="1:5" s="43" customFormat="1" ht="30">
      <c r="A11" s="52"/>
      <c r="B11" s="33"/>
      <c r="C11" s="53"/>
      <c r="D11" s="107" t="s">
        <v>61</v>
      </c>
      <c r="E11" s="28"/>
    </row>
    <row r="12" spans="1:5" s="43" customFormat="1" ht="45">
      <c r="A12" s="44"/>
      <c r="B12" s="38"/>
      <c r="C12" s="45" t="s">
        <v>35</v>
      </c>
      <c r="D12" s="46" t="s">
        <v>36</v>
      </c>
      <c r="E12" s="29">
        <v>1880908</v>
      </c>
    </row>
    <row r="13" spans="1:5" s="43" customFormat="1" ht="112.5" customHeight="1" thickBot="1">
      <c r="A13" s="47"/>
      <c r="B13" s="48"/>
      <c r="C13" s="49" t="s">
        <v>4</v>
      </c>
      <c r="D13" s="50" t="s">
        <v>25</v>
      </c>
      <c r="E13" s="51" t="s">
        <v>4</v>
      </c>
    </row>
    <row r="14" spans="1:5" s="2" customFormat="1" ht="15.75">
      <c r="A14" s="22">
        <v>801</v>
      </c>
      <c r="B14" s="22" t="s">
        <v>4</v>
      </c>
      <c r="C14" s="23" t="s">
        <v>4</v>
      </c>
      <c r="D14" s="24" t="s">
        <v>10</v>
      </c>
      <c r="E14" s="25">
        <f>SUM(E15)</f>
        <v>51621.5</v>
      </c>
    </row>
    <row r="15" spans="1:5" s="43" customFormat="1" ht="15">
      <c r="A15" s="26"/>
      <c r="B15" s="26">
        <v>80195</v>
      </c>
      <c r="C15" s="41"/>
      <c r="D15" s="42" t="s">
        <v>7</v>
      </c>
      <c r="E15" s="35">
        <f>SUM(E16)</f>
        <v>51621.5</v>
      </c>
    </row>
    <row r="16" spans="1:5" s="43" customFormat="1" ht="45">
      <c r="A16" s="44"/>
      <c r="B16" s="38"/>
      <c r="C16" s="45" t="s">
        <v>35</v>
      </c>
      <c r="D16" s="46" t="s">
        <v>36</v>
      </c>
      <c r="E16" s="29">
        <v>51621.5</v>
      </c>
    </row>
    <row r="17" spans="1:5" s="43" customFormat="1" ht="15.75" thickBot="1">
      <c r="A17" s="47"/>
      <c r="B17" s="48"/>
      <c r="C17" s="49" t="s">
        <v>4</v>
      </c>
      <c r="D17" s="50" t="s">
        <v>26</v>
      </c>
      <c r="E17" s="51" t="s">
        <v>4</v>
      </c>
    </row>
    <row r="18" spans="1:5" s="2" customFormat="1" ht="15.75">
      <c r="A18" s="16">
        <v>852</v>
      </c>
      <c r="B18" s="16" t="s">
        <v>4</v>
      </c>
      <c r="C18" s="17" t="s">
        <v>4</v>
      </c>
      <c r="D18" s="18" t="s">
        <v>14</v>
      </c>
      <c r="E18" s="19">
        <f>SUM(E19)</f>
        <v>3949742.17</v>
      </c>
    </row>
    <row r="19" spans="1:5" s="43" customFormat="1" ht="15">
      <c r="A19" s="26"/>
      <c r="B19" s="26">
        <v>85231</v>
      </c>
      <c r="C19" s="41"/>
      <c r="D19" s="42" t="s">
        <v>13</v>
      </c>
      <c r="E19" s="35">
        <f>SUM(E22,E20)</f>
        <v>3949742.17</v>
      </c>
    </row>
    <row r="20" spans="1:5" s="43" customFormat="1" ht="15">
      <c r="A20" s="44"/>
      <c r="B20" s="38"/>
      <c r="C20" s="45" t="s">
        <v>59</v>
      </c>
      <c r="D20" s="91" t="s">
        <v>60</v>
      </c>
      <c r="E20" s="29">
        <v>2440.37</v>
      </c>
    </row>
    <row r="21" spans="1:5" s="43" customFormat="1" ht="30">
      <c r="A21" s="52"/>
      <c r="B21" s="33"/>
      <c r="C21" s="53"/>
      <c r="D21" s="93" t="s">
        <v>61</v>
      </c>
      <c r="E21" s="28"/>
    </row>
    <row r="22" spans="1:5" s="43" customFormat="1" ht="45">
      <c r="A22" s="37"/>
      <c r="B22" s="26"/>
      <c r="C22" s="56" t="s">
        <v>35</v>
      </c>
      <c r="D22" s="92" t="s">
        <v>36</v>
      </c>
      <c r="E22" s="27">
        <v>3947301.8</v>
      </c>
    </row>
    <row r="23" spans="1:5" s="43" customFormat="1" ht="123" customHeight="1" thickBot="1">
      <c r="A23" s="47"/>
      <c r="B23" s="48"/>
      <c r="C23" s="49" t="s">
        <v>4</v>
      </c>
      <c r="D23" s="50" t="s">
        <v>63</v>
      </c>
      <c r="E23" s="51" t="s">
        <v>4</v>
      </c>
    </row>
    <row r="24" spans="1:5" s="2" customFormat="1" ht="15.75">
      <c r="A24" s="16">
        <v>854</v>
      </c>
      <c r="B24" s="16" t="s">
        <v>4</v>
      </c>
      <c r="C24" s="17" t="s">
        <v>4</v>
      </c>
      <c r="D24" s="18" t="s">
        <v>65</v>
      </c>
      <c r="E24" s="19">
        <f>SUM(E25)</f>
        <v>1984</v>
      </c>
    </row>
    <row r="25" spans="1:5" s="43" customFormat="1" ht="15">
      <c r="A25" s="26"/>
      <c r="B25" s="26">
        <v>85415</v>
      </c>
      <c r="C25" s="41"/>
      <c r="D25" s="42" t="s">
        <v>66</v>
      </c>
      <c r="E25" s="35">
        <f>SUM(E26)</f>
        <v>1984</v>
      </c>
    </row>
    <row r="26" spans="1:5" s="43" customFormat="1" ht="45">
      <c r="A26" s="44"/>
      <c r="B26" s="38"/>
      <c r="C26" s="45" t="s">
        <v>35</v>
      </c>
      <c r="D26" s="46" t="s">
        <v>36</v>
      </c>
      <c r="E26" s="29">
        <v>1984</v>
      </c>
    </row>
    <row r="27" spans="1:5" s="43" customFormat="1" ht="15">
      <c r="A27" s="52"/>
      <c r="B27" s="33"/>
      <c r="C27" s="53" t="s">
        <v>4</v>
      </c>
      <c r="D27" s="54" t="s">
        <v>67</v>
      </c>
      <c r="E27" s="28" t="s">
        <v>4</v>
      </c>
    </row>
    <row r="28" spans="1:5" s="2" customFormat="1" ht="15.75">
      <c r="A28" s="16">
        <v>855</v>
      </c>
      <c r="B28" s="16" t="s">
        <v>4</v>
      </c>
      <c r="C28" s="17" t="s">
        <v>4</v>
      </c>
      <c r="D28" s="18" t="s">
        <v>19</v>
      </c>
      <c r="E28" s="19">
        <f>SUM(E29)</f>
        <v>138729.9</v>
      </c>
    </row>
    <row r="29" spans="1:5" s="43" customFormat="1" ht="15">
      <c r="A29" s="26"/>
      <c r="B29" s="26">
        <v>85595</v>
      </c>
      <c r="C29" s="41"/>
      <c r="D29" s="42" t="s">
        <v>7</v>
      </c>
      <c r="E29" s="35">
        <f>SUM(E30)</f>
        <v>138729.9</v>
      </c>
    </row>
    <row r="30" spans="1:5" s="43" customFormat="1" ht="45">
      <c r="A30" s="44"/>
      <c r="B30" s="38"/>
      <c r="C30" s="45" t="s">
        <v>35</v>
      </c>
      <c r="D30" s="46" t="s">
        <v>36</v>
      </c>
      <c r="E30" s="29">
        <v>138729.9</v>
      </c>
    </row>
    <row r="31" spans="1:5" s="43" customFormat="1" ht="15.75" thickBot="1">
      <c r="A31" s="52"/>
      <c r="B31" s="33"/>
      <c r="C31" s="53" t="s">
        <v>4</v>
      </c>
      <c r="D31" s="54" t="s">
        <v>20</v>
      </c>
      <c r="E31" s="28" t="s">
        <v>4</v>
      </c>
    </row>
    <row r="32" spans="1:5" s="3" customFormat="1" ht="16.5" thickBot="1">
      <c r="A32" s="15"/>
      <c r="B32" s="15"/>
      <c r="C32" s="7"/>
      <c r="D32" s="20" t="s">
        <v>11</v>
      </c>
      <c r="E32" s="21">
        <f>SUM(E8,E14,E18,E28,E24)</f>
        <v>6027521.71</v>
      </c>
    </row>
    <row r="33" spans="1:5" s="43" customFormat="1" ht="78.75" customHeight="1">
      <c r="A33" s="55"/>
      <c r="B33" s="55"/>
      <c r="C33" s="56"/>
      <c r="D33" s="57"/>
      <c r="E33" s="58" t="s">
        <v>21</v>
      </c>
    </row>
    <row r="34" spans="1:5" s="43" customFormat="1" ht="15.75" thickBot="1">
      <c r="A34" s="59"/>
      <c r="B34" s="59"/>
      <c r="C34" s="49"/>
      <c r="D34" s="60"/>
      <c r="E34" s="61"/>
    </row>
    <row r="35" spans="1:5" ht="16.5" thickBot="1">
      <c r="A35" s="113" t="s">
        <v>9</v>
      </c>
      <c r="B35" s="114"/>
      <c r="C35" s="114"/>
      <c r="D35" s="114"/>
      <c r="E35" s="115"/>
    </row>
    <row r="36" spans="1:5" ht="16.5" thickBot="1">
      <c r="A36" s="7"/>
      <c r="B36"/>
      <c r="C36"/>
      <c r="E36"/>
    </row>
    <row r="37" spans="1:5" s="2" customFormat="1" ht="16.5" thickBot="1">
      <c r="A37" s="13" t="s">
        <v>5</v>
      </c>
      <c r="B37" s="14" t="s">
        <v>6</v>
      </c>
      <c r="C37" s="10" t="s">
        <v>1</v>
      </c>
      <c r="D37" s="8" t="s">
        <v>2</v>
      </c>
      <c r="E37" s="9" t="s">
        <v>0</v>
      </c>
    </row>
    <row r="38" spans="1:5" s="2" customFormat="1" ht="15.75">
      <c r="A38" s="31">
        <v>750</v>
      </c>
      <c r="B38" s="16" t="s">
        <v>4</v>
      </c>
      <c r="C38" s="17" t="s">
        <v>4</v>
      </c>
      <c r="D38" s="18" t="s">
        <v>53</v>
      </c>
      <c r="E38" s="19">
        <f>SUM(E39)</f>
        <v>5654.110000000001</v>
      </c>
    </row>
    <row r="39" spans="1:5" s="43" customFormat="1" ht="120">
      <c r="A39" s="38"/>
      <c r="B39" s="30">
        <v>75023</v>
      </c>
      <c r="C39" s="41"/>
      <c r="D39" s="42" t="s">
        <v>54</v>
      </c>
      <c r="E39" s="35">
        <f>SUM(E40:E42)</f>
        <v>5654.110000000001</v>
      </c>
    </row>
    <row r="40" spans="1:5" s="43" customFormat="1" ht="35.25" customHeight="1">
      <c r="A40" s="26"/>
      <c r="B40" s="30"/>
      <c r="C40" s="45" t="s">
        <v>42</v>
      </c>
      <c r="D40" s="62" t="s">
        <v>44</v>
      </c>
      <c r="E40" s="29">
        <v>299</v>
      </c>
    </row>
    <row r="41" spans="1:5" s="43" customFormat="1" ht="30">
      <c r="A41" s="63"/>
      <c r="B41" s="64"/>
      <c r="C41" s="65" t="s">
        <v>39</v>
      </c>
      <c r="D41" s="66" t="s">
        <v>40</v>
      </c>
      <c r="E41" s="32">
        <v>4452.52</v>
      </c>
    </row>
    <row r="42" spans="1:5" s="43" customFormat="1" ht="47.25" customHeight="1" thickBot="1">
      <c r="A42" s="67"/>
      <c r="B42" s="68"/>
      <c r="C42" s="69" t="s">
        <v>45</v>
      </c>
      <c r="D42" s="70" t="s">
        <v>49</v>
      </c>
      <c r="E42" s="71">
        <v>902.59</v>
      </c>
    </row>
    <row r="43" spans="1:5" s="2" customFormat="1" ht="15.75">
      <c r="A43" s="31">
        <v>801</v>
      </c>
      <c r="B43" s="16" t="s">
        <v>4</v>
      </c>
      <c r="C43" s="17" t="s">
        <v>4</v>
      </c>
      <c r="D43" s="18" t="s">
        <v>10</v>
      </c>
      <c r="E43" s="19">
        <f>SUM(E44,E52,E63,E68,E70,E76)</f>
        <v>1931451.9000000004</v>
      </c>
    </row>
    <row r="44" spans="1:5" s="43" customFormat="1" ht="120">
      <c r="A44" s="38"/>
      <c r="B44" s="30">
        <v>80101</v>
      </c>
      <c r="C44" s="41"/>
      <c r="D44" s="42" t="s">
        <v>28</v>
      </c>
      <c r="E44" s="35">
        <f>SUM(E45:E51)</f>
        <v>1114198.7000000002</v>
      </c>
    </row>
    <row r="45" spans="1:5" s="43" customFormat="1" ht="30">
      <c r="A45" s="26"/>
      <c r="B45" s="72"/>
      <c r="C45" s="45" t="s">
        <v>37</v>
      </c>
      <c r="D45" s="62" t="s">
        <v>38</v>
      </c>
      <c r="E45" s="29">
        <v>1306.35</v>
      </c>
    </row>
    <row r="46" spans="1:5" s="43" customFormat="1" ht="30">
      <c r="A46" s="26"/>
      <c r="B46" s="30"/>
      <c r="C46" s="45" t="s">
        <v>41</v>
      </c>
      <c r="D46" s="62" t="s">
        <v>43</v>
      </c>
      <c r="E46" s="29">
        <v>195672.77</v>
      </c>
    </row>
    <row r="47" spans="1:5" s="43" customFormat="1" ht="32.25" customHeight="1">
      <c r="A47" s="26"/>
      <c r="B47" s="30"/>
      <c r="C47" s="45" t="s">
        <v>42</v>
      </c>
      <c r="D47" s="62" t="s">
        <v>44</v>
      </c>
      <c r="E47" s="29">
        <v>50463.29</v>
      </c>
    </row>
    <row r="48" spans="1:5" s="43" customFormat="1" ht="30">
      <c r="A48" s="63"/>
      <c r="B48" s="64"/>
      <c r="C48" s="65" t="s">
        <v>39</v>
      </c>
      <c r="D48" s="66" t="s">
        <v>40</v>
      </c>
      <c r="E48" s="32">
        <v>95254.08</v>
      </c>
    </row>
    <row r="49" spans="1:5" s="43" customFormat="1" ht="30">
      <c r="A49" s="63"/>
      <c r="B49" s="64"/>
      <c r="C49" s="65" t="s">
        <v>47</v>
      </c>
      <c r="D49" s="66" t="s">
        <v>48</v>
      </c>
      <c r="E49" s="32">
        <v>613756.41</v>
      </c>
    </row>
    <row r="50" spans="1:5" s="43" customFormat="1" ht="47.25" customHeight="1">
      <c r="A50" s="63"/>
      <c r="B50" s="64"/>
      <c r="C50" s="65" t="s">
        <v>45</v>
      </c>
      <c r="D50" s="66" t="s">
        <v>49</v>
      </c>
      <c r="E50" s="32">
        <v>133612.26</v>
      </c>
    </row>
    <row r="51" spans="1:5" s="43" customFormat="1" ht="30">
      <c r="A51" s="63"/>
      <c r="B51" s="73"/>
      <c r="C51" s="65" t="s">
        <v>46</v>
      </c>
      <c r="D51" s="66" t="s">
        <v>50</v>
      </c>
      <c r="E51" s="32">
        <v>24133.54</v>
      </c>
    </row>
    <row r="52" spans="1:5" s="43" customFormat="1" ht="120">
      <c r="A52" s="26"/>
      <c r="B52" s="30">
        <v>80104</v>
      </c>
      <c r="C52" s="41"/>
      <c r="D52" s="42" t="s">
        <v>29</v>
      </c>
      <c r="E52" s="35">
        <f>SUM(E53:E60)</f>
        <v>701085.7299999999</v>
      </c>
    </row>
    <row r="53" spans="1:5" s="43" customFormat="1" ht="60" customHeight="1">
      <c r="A53" s="26"/>
      <c r="B53" s="72"/>
      <c r="C53" s="45" t="s">
        <v>55</v>
      </c>
      <c r="D53" s="62" t="s">
        <v>56</v>
      </c>
      <c r="E53" s="29">
        <v>187461.74</v>
      </c>
    </row>
    <row r="54" spans="1:5" s="43" customFormat="1" ht="32.25" customHeight="1">
      <c r="A54" s="26"/>
      <c r="B54" s="30"/>
      <c r="C54" s="45" t="s">
        <v>41</v>
      </c>
      <c r="D54" s="62" t="s">
        <v>43</v>
      </c>
      <c r="E54" s="29">
        <v>110016.81</v>
      </c>
    </row>
    <row r="55" spans="1:5" s="43" customFormat="1" ht="39" customHeight="1">
      <c r="A55" s="26"/>
      <c r="B55" s="30"/>
      <c r="C55" s="45" t="s">
        <v>42</v>
      </c>
      <c r="D55" s="62" t="s">
        <v>44</v>
      </c>
      <c r="E55" s="29">
        <v>40785.61</v>
      </c>
    </row>
    <row r="56" spans="1:5" s="11" customFormat="1" ht="30">
      <c r="A56" s="26"/>
      <c r="B56" s="30"/>
      <c r="C56" s="65" t="s">
        <v>39</v>
      </c>
      <c r="D56" s="66" t="s">
        <v>40</v>
      </c>
      <c r="E56" s="32">
        <v>123118.28</v>
      </c>
    </row>
    <row r="57" spans="1:5" s="43" customFormat="1" ht="30">
      <c r="A57" s="63"/>
      <c r="B57" s="64"/>
      <c r="C57" s="65" t="s">
        <v>47</v>
      </c>
      <c r="D57" s="66" t="s">
        <v>48</v>
      </c>
      <c r="E57" s="32">
        <v>104922.73</v>
      </c>
    </row>
    <row r="58" spans="1:5" s="43" customFormat="1" ht="48.75" customHeight="1">
      <c r="A58" s="63"/>
      <c r="B58" s="64"/>
      <c r="C58" s="65" t="s">
        <v>45</v>
      </c>
      <c r="D58" s="66" t="s">
        <v>49</v>
      </c>
      <c r="E58" s="32">
        <v>42873.71</v>
      </c>
    </row>
    <row r="59" spans="1:5" s="43" customFormat="1" ht="30">
      <c r="A59" s="63"/>
      <c r="B59" s="64"/>
      <c r="C59" s="75" t="s">
        <v>46</v>
      </c>
      <c r="D59" s="66" t="s">
        <v>50</v>
      </c>
      <c r="E59" s="32">
        <v>4682</v>
      </c>
    </row>
    <row r="60" spans="1:5" s="43" customFormat="1" ht="30">
      <c r="A60" s="73"/>
      <c r="B60" s="74"/>
      <c r="C60" s="75" t="s">
        <v>58</v>
      </c>
      <c r="D60" s="66" t="s">
        <v>50</v>
      </c>
      <c r="E60" s="32">
        <v>87224.85</v>
      </c>
    </row>
    <row r="61" spans="1:5" s="43" customFormat="1" ht="15">
      <c r="A61" s="55"/>
      <c r="B61" s="55"/>
      <c r="C61" s="56"/>
      <c r="D61" s="57"/>
      <c r="E61" s="58" t="s">
        <v>22</v>
      </c>
    </row>
    <row r="62" spans="1:5" s="43" customFormat="1" ht="15">
      <c r="A62" s="98"/>
      <c r="B62" s="98"/>
      <c r="C62" s="53"/>
      <c r="D62" s="96"/>
      <c r="E62" s="97"/>
    </row>
    <row r="63" spans="1:5" s="43" customFormat="1" ht="120">
      <c r="A63" s="26"/>
      <c r="B63" s="30">
        <v>80107</v>
      </c>
      <c r="C63" s="41"/>
      <c r="D63" s="99" t="s">
        <v>30</v>
      </c>
      <c r="E63" s="79">
        <f>SUM(E64:E67)</f>
        <v>27674.49</v>
      </c>
    </row>
    <row r="64" spans="1:5" s="11" customFormat="1" ht="30">
      <c r="A64" s="37"/>
      <c r="B64" s="38"/>
      <c r="C64" s="75" t="s">
        <v>41</v>
      </c>
      <c r="D64" s="66" t="s">
        <v>43</v>
      </c>
      <c r="E64" s="32">
        <v>4486.29</v>
      </c>
    </row>
    <row r="65" spans="1:5" s="11" customFormat="1" ht="37.5" customHeight="1">
      <c r="A65" s="26"/>
      <c r="B65" s="34"/>
      <c r="C65" s="65" t="s">
        <v>42</v>
      </c>
      <c r="D65" s="66" t="s">
        <v>44</v>
      </c>
      <c r="E65" s="32">
        <v>925.8</v>
      </c>
    </row>
    <row r="66" spans="1:5" s="43" customFormat="1" ht="30">
      <c r="A66" s="76"/>
      <c r="B66" s="63"/>
      <c r="C66" s="75" t="s">
        <v>47</v>
      </c>
      <c r="D66" s="66" t="s">
        <v>48</v>
      </c>
      <c r="E66" s="32">
        <v>18868.08</v>
      </c>
    </row>
    <row r="67" spans="1:5" s="43" customFormat="1" ht="30">
      <c r="A67" s="63"/>
      <c r="B67" s="74"/>
      <c r="C67" s="75" t="s">
        <v>45</v>
      </c>
      <c r="D67" s="66" t="s">
        <v>49</v>
      </c>
      <c r="E67" s="32">
        <v>3394.32</v>
      </c>
    </row>
    <row r="68" spans="1:5" s="43" customFormat="1" ht="120">
      <c r="A68" s="26"/>
      <c r="B68" s="39">
        <v>80146</v>
      </c>
      <c r="C68" s="41"/>
      <c r="D68" s="42" t="s">
        <v>31</v>
      </c>
      <c r="E68" s="35">
        <f>SUM(E69)</f>
        <v>375</v>
      </c>
    </row>
    <row r="69" spans="1:5" s="11" customFormat="1" ht="37.5" customHeight="1">
      <c r="A69" s="26"/>
      <c r="B69" s="34"/>
      <c r="C69" s="65" t="s">
        <v>42</v>
      </c>
      <c r="D69" s="66" t="s">
        <v>44</v>
      </c>
      <c r="E69" s="32">
        <v>375</v>
      </c>
    </row>
    <row r="70" spans="1:5" s="43" customFormat="1" ht="136.5" customHeight="1">
      <c r="A70" s="26"/>
      <c r="B70" s="72">
        <v>80148</v>
      </c>
      <c r="C70" s="41"/>
      <c r="D70" s="42" t="s">
        <v>32</v>
      </c>
      <c r="E70" s="35">
        <f>SUM(E71:E75)</f>
        <v>36456.11</v>
      </c>
    </row>
    <row r="71" spans="1:5" s="43" customFormat="1" ht="30">
      <c r="A71" s="37"/>
      <c r="B71" s="38"/>
      <c r="C71" s="45" t="s">
        <v>41</v>
      </c>
      <c r="D71" s="62" t="s">
        <v>43</v>
      </c>
      <c r="E71" s="29">
        <v>7242.59</v>
      </c>
    </row>
    <row r="72" spans="1:5" s="11" customFormat="1" ht="31.5" customHeight="1">
      <c r="A72" s="26"/>
      <c r="B72" s="30"/>
      <c r="C72" s="75" t="s">
        <v>42</v>
      </c>
      <c r="D72" s="66" t="s">
        <v>44</v>
      </c>
      <c r="E72" s="32">
        <v>1750.69</v>
      </c>
    </row>
    <row r="73" spans="1:5" s="43" customFormat="1" ht="30">
      <c r="A73" s="76"/>
      <c r="B73" s="63"/>
      <c r="C73" s="75" t="s">
        <v>39</v>
      </c>
      <c r="D73" s="66" t="s">
        <v>40</v>
      </c>
      <c r="E73" s="32">
        <v>18801.68</v>
      </c>
    </row>
    <row r="74" spans="1:5" s="43" customFormat="1" ht="50.25" customHeight="1">
      <c r="A74" s="76"/>
      <c r="B74" s="63"/>
      <c r="C74" s="75" t="s">
        <v>45</v>
      </c>
      <c r="D74" s="66" t="s">
        <v>49</v>
      </c>
      <c r="E74" s="32">
        <v>2785.95</v>
      </c>
    </row>
    <row r="75" spans="1:5" s="43" customFormat="1" ht="30">
      <c r="A75" s="76"/>
      <c r="B75" s="73"/>
      <c r="C75" s="75" t="s">
        <v>46</v>
      </c>
      <c r="D75" s="66" t="s">
        <v>50</v>
      </c>
      <c r="E75" s="32">
        <v>5875.2</v>
      </c>
    </row>
    <row r="76" spans="1:5" s="11" customFormat="1" ht="15">
      <c r="A76" s="26"/>
      <c r="B76" s="30">
        <v>80195</v>
      </c>
      <c r="C76" s="77"/>
      <c r="D76" s="78" t="s">
        <v>12</v>
      </c>
      <c r="E76" s="79">
        <f>SUM(E77,E79)</f>
        <v>51661.87</v>
      </c>
    </row>
    <row r="77" spans="1:5" s="43" customFormat="1" ht="30">
      <c r="A77" s="26"/>
      <c r="B77" s="80"/>
      <c r="C77" s="81" t="s">
        <v>51</v>
      </c>
      <c r="D77" s="82" t="s">
        <v>52</v>
      </c>
      <c r="E77" s="35">
        <v>51661.87</v>
      </c>
    </row>
    <row r="78" spans="1:5" s="43" customFormat="1" ht="33" customHeight="1" thickBot="1">
      <c r="A78" s="48"/>
      <c r="B78" s="95"/>
      <c r="C78" s="49" t="s">
        <v>4</v>
      </c>
      <c r="D78" s="84" t="s">
        <v>15</v>
      </c>
      <c r="E78" s="85" t="s">
        <v>4</v>
      </c>
    </row>
    <row r="79" spans="1:5" s="43" customFormat="1" ht="18" customHeight="1" hidden="1">
      <c r="A79" s="26"/>
      <c r="B79" s="30"/>
      <c r="C79" s="56" t="s">
        <v>42</v>
      </c>
      <c r="D79" s="94" t="s">
        <v>44</v>
      </c>
      <c r="E79" s="79">
        <v>0</v>
      </c>
    </row>
    <row r="80" spans="1:5" s="43" customFormat="1" ht="120.75" customHeight="1" hidden="1" thickBot="1">
      <c r="A80" s="48"/>
      <c r="B80" s="59"/>
      <c r="C80" s="83" t="s">
        <v>4</v>
      </c>
      <c r="D80" s="84" t="s">
        <v>62</v>
      </c>
      <c r="E80" s="85" t="s">
        <v>4</v>
      </c>
    </row>
    <row r="81" spans="1:5" s="2" customFormat="1" ht="15.75">
      <c r="A81" s="16">
        <v>852</v>
      </c>
      <c r="B81" s="16" t="s">
        <v>4</v>
      </c>
      <c r="C81" s="17" t="s">
        <v>4</v>
      </c>
      <c r="D81" s="18" t="s">
        <v>14</v>
      </c>
      <c r="E81" s="19">
        <f>SUM(E82,)</f>
        <v>3949701.8000000003</v>
      </c>
    </row>
    <row r="82" spans="1:5" s="43" customFormat="1" ht="15">
      <c r="A82" s="26"/>
      <c r="B82" s="26">
        <v>85231</v>
      </c>
      <c r="C82" s="41"/>
      <c r="D82" s="42" t="s">
        <v>13</v>
      </c>
      <c r="E82" s="35">
        <f>SUM(E83:E96)</f>
        <v>3949701.8000000003</v>
      </c>
    </row>
    <row r="83" spans="1:5" s="43" customFormat="1" ht="30">
      <c r="A83" s="44"/>
      <c r="B83" s="38"/>
      <c r="C83" s="45" t="s">
        <v>37</v>
      </c>
      <c r="D83" s="62" t="s">
        <v>38</v>
      </c>
      <c r="E83" s="29">
        <v>3368711</v>
      </c>
    </row>
    <row r="84" spans="1:5" s="43" customFormat="1" ht="30">
      <c r="A84" s="37"/>
      <c r="B84" s="26"/>
      <c r="C84" s="53" t="s">
        <v>4</v>
      </c>
      <c r="D84" s="54" t="s">
        <v>17</v>
      </c>
      <c r="E84" s="86" t="s">
        <v>4</v>
      </c>
    </row>
    <row r="85" spans="1:5" s="43" customFormat="1" ht="30">
      <c r="A85" s="63"/>
      <c r="B85" s="64"/>
      <c r="C85" s="45" t="s">
        <v>51</v>
      </c>
      <c r="D85" s="62" t="s">
        <v>52</v>
      </c>
      <c r="E85" s="29">
        <v>512400</v>
      </c>
    </row>
    <row r="86" spans="1:5" s="43" customFormat="1" ht="15">
      <c r="A86" s="33"/>
      <c r="B86" s="39"/>
      <c r="C86" s="53" t="s">
        <v>4</v>
      </c>
      <c r="D86" s="54" t="s">
        <v>16</v>
      </c>
      <c r="E86" s="28" t="s">
        <v>4</v>
      </c>
    </row>
    <row r="87" spans="1:5" s="43" customFormat="1" ht="15">
      <c r="A87" s="55"/>
      <c r="B87" s="55"/>
      <c r="C87" s="56"/>
      <c r="D87" s="57"/>
      <c r="E87" s="58" t="s">
        <v>33</v>
      </c>
    </row>
    <row r="88" spans="1:5" s="43" customFormat="1" ht="15">
      <c r="A88" s="98"/>
      <c r="B88" s="98"/>
      <c r="C88" s="53"/>
      <c r="D88" s="96"/>
      <c r="E88" s="97"/>
    </row>
    <row r="89" spans="1:5" s="11" customFormat="1" ht="30">
      <c r="A89" s="26"/>
      <c r="B89" s="30"/>
      <c r="C89" s="87" t="s">
        <v>41</v>
      </c>
      <c r="D89" s="90" t="s">
        <v>43</v>
      </c>
      <c r="E89" s="27">
        <v>3449</v>
      </c>
    </row>
    <row r="90" spans="1:5" s="11" customFormat="1" ht="60">
      <c r="A90" s="26"/>
      <c r="B90" s="30"/>
      <c r="C90" s="88"/>
      <c r="D90" s="89" t="s">
        <v>57</v>
      </c>
      <c r="E90" s="28" t="s">
        <v>4</v>
      </c>
    </row>
    <row r="91" spans="1:5" s="11" customFormat="1" ht="15">
      <c r="A91" s="26"/>
      <c r="B91" s="30"/>
      <c r="C91" s="87" t="s">
        <v>42</v>
      </c>
      <c r="D91" s="90" t="s">
        <v>44</v>
      </c>
      <c r="E91" s="27">
        <v>22400</v>
      </c>
    </row>
    <row r="92" spans="1:5" s="11" customFormat="1" ht="19.5" customHeight="1">
      <c r="A92" s="26"/>
      <c r="B92" s="30"/>
      <c r="C92" s="88"/>
      <c r="D92" s="89" t="s">
        <v>18</v>
      </c>
      <c r="E92" s="28" t="s">
        <v>4</v>
      </c>
    </row>
    <row r="93" spans="1:5" s="11" customFormat="1" ht="30">
      <c r="A93" s="26"/>
      <c r="B93" s="30"/>
      <c r="C93" s="87" t="s">
        <v>39</v>
      </c>
      <c r="D93" s="90" t="s">
        <v>40</v>
      </c>
      <c r="E93" s="27">
        <v>35769.99</v>
      </c>
    </row>
    <row r="94" spans="1:5" s="11" customFormat="1" ht="90">
      <c r="A94" s="26"/>
      <c r="B94" s="30"/>
      <c r="C94" s="88"/>
      <c r="D94" s="89" t="s">
        <v>70</v>
      </c>
      <c r="E94" s="28"/>
    </row>
    <row r="95" spans="1:5" s="11" customFormat="1" ht="49.5" customHeight="1">
      <c r="A95" s="26"/>
      <c r="B95" s="30"/>
      <c r="C95" s="87" t="s">
        <v>45</v>
      </c>
      <c r="D95" s="90" t="s">
        <v>49</v>
      </c>
      <c r="E95" s="27">
        <v>6971.81</v>
      </c>
    </row>
    <row r="96" spans="1:5" s="11" customFormat="1" ht="90.75" thickBot="1">
      <c r="A96" s="48"/>
      <c r="B96" s="95"/>
      <c r="C96" s="100"/>
      <c r="D96" s="101" t="s">
        <v>64</v>
      </c>
      <c r="E96" s="51" t="s">
        <v>4</v>
      </c>
    </row>
    <row r="97" spans="1:5" s="2" customFormat="1" ht="15.75">
      <c r="A97" s="31">
        <v>854</v>
      </c>
      <c r="B97" s="16" t="s">
        <v>4</v>
      </c>
      <c r="C97" s="17" t="s">
        <v>4</v>
      </c>
      <c r="D97" s="18" t="s">
        <v>65</v>
      </c>
      <c r="E97" s="19">
        <f>SUM(E98)</f>
        <v>1984</v>
      </c>
    </row>
    <row r="98" spans="1:5" s="11" customFormat="1" ht="30">
      <c r="A98" s="38"/>
      <c r="B98" s="30">
        <v>85415</v>
      </c>
      <c r="C98" s="77"/>
      <c r="D98" s="42" t="s">
        <v>68</v>
      </c>
      <c r="E98" s="79">
        <f>SUM(E99)</f>
        <v>1984</v>
      </c>
    </row>
    <row r="99" spans="1:5" s="43" customFormat="1" ht="30.75" thickBot="1">
      <c r="A99" s="48"/>
      <c r="B99" s="102"/>
      <c r="C99" s="103" t="s">
        <v>37</v>
      </c>
      <c r="D99" s="70" t="s">
        <v>38</v>
      </c>
      <c r="E99" s="71">
        <v>1984</v>
      </c>
    </row>
    <row r="100" spans="1:5" s="2" customFormat="1" ht="15.75">
      <c r="A100" s="31">
        <v>855</v>
      </c>
      <c r="B100" s="16" t="s">
        <v>4</v>
      </c>
      <c r="C100" s="17" t="s">
        <v>4</v>
      </c>
      <c r="D100" s="18" t="s">
        <v>19</v>
      </c>
      <c r="E100" s="19">
        <f>SUM(E101)</f>
        <v>138729.9</v>
      </c>
    </row>
    <row r="101" spans="1:5" s="11" customFormat="1" ht="30">
      <c r="A101" s="38"/>
      <c r="B101" s="30">
        <v>85595</v>
      </c>
      <c r="C101" s="77"/>
      <c r="D101" s="78" t="s">
        <v>34</v>
      </c>
      <c r="E101" s="79">
        <f>SUM(E102:E104)</f>
        <v>138729.9</v>
      </c>
    </row>
    <row r="102" spans="1:5" s="43" customFormat="1" ht="30">
      <c r="A102" s="26"/>
      <c r="B102" s="38"/>
      <c r="C102" s="81" t="s">
        <v>51</v>
      </c>
      <c r="D102" s="82" t="s">
        <v>52</v>
      </c>
      <c r="E102" s="35">
        <v>136434.9</v>
      </c>
    </row>
    <row r="103" spans="1:5" s="11" customFormat="1" ht="30">
      <c r="A103" s="26"/>
      <c r="B103" s="26"/>
      <c r="C103" s="65" t="s">
        <v>39</v>
      </c>
      <c r="D103" s="66" t="s">
        <v>40</v>
      </c>
      <c r="E103" s="32">
        <v>1935.86</v>
      </c>
    </row>
    <row r="104" spans="1:5" s="11" customFormat="1" ht="49.5" customHeight="1" thickBot="1">
      <c r="A104" s="33"/>
      <c r="B104" s="33"/>
      <c r="C104" s="65" t="s">
        <v>45</v>
      </c>
      <c r="D104" s="62" t="s">
        <v>49</v>
      </c>
      <c r="E104" s="35">
        <v>359.14</v>
      </c>
    </row>
    <row r="105" spans="1:5" s="3" customFormat="1" ht="16.5" thickBot="1">
      <c r="A105" s="15"/>
      <c r="B105" s="15"/>
      <c r="C105" s="7"/>
      <c r="D105" s="20" t="s">
        <v>3</v>
      </c>
      <c r="E105" s="21">
        <f>SUM(E43,E81,E100,E38,E97)</f>
        <v>6027521.710000002</v>
      </c>
    </row>
    <row r="108" ht="12.75">
      <c r="E108" s="36"/>
    </row>
  </sheetData>
  <sheetProtection/>
  <mergeCells count="4">
    <mergeCell ref="A3:E3"/>
    <mergeCell ref="A5:E5"/>
    <mergeCell ref="A35:E35"/>
    <mergeCell ref="A1:E1"/>
  </mergeCells>
  <printOptions/>
  <pageMargins left="0.7480314960629921" right="0.7480314960629921" top="0.984251968503937" bottom="0.984251968503937" header="0.5118110236220472" footer="0.5118110236220472"/>
  <pageSetup orientation="portrait" paperSize="9" scale="61" r:id="rId1"/>
  <rowBreaks count="3" manualBreakCount="3">
    <brk id="33" max="4" man="1"/>
    <brk id="61" max="4" man="1"/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2023-01-05T11:46:02Z</cp:lastPrinted>
  <dcterms:created xsi:type="dcterms:W3CDTF">2009-11-15T12:18:49Z</dcterms:created>
  <dcterms:modified xsi:type="dcterms:W3CDTF">2023-01-05T11:46:37Z</dcterms:modified>
  <cp:category/>
  <cp:version/>
  <cp:contentType/>
  <cp:contentStatus/>
</cp:coreProperties>
</file>