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'Arkusz1'!$A$1:$E$103</definedName>
  </definedNames>
  <calcPr fullCalcOnLoad="1"/>
</workbook>
</file>

<file path=xl/sharedStrings.xml><?xml version="1.0" encoding="utf-8"?>
<sst xmlns="http://schemas.openxmlformats.org/spreadsheetml/2006/main" count="191" uniqueCount="68">
  <si>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</si>
  <si>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</si>
  <si>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</si>
  <si>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</si>
  <si>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</si>
  <si>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</si>
  <si>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</si>
  <si>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</si>
  <si>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</si>
  <si>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</si>
  <si>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</si>
  <si>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</si>
  <si>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</si>
  <si>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</si>
  <si>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</si>
  <si>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</si>
  <si>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</si>
  <si>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</si>
  <si>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</si>
  <si>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</si>
  <si>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</si>
  <si>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</si>
  <si>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</si>
  <si>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</si>
  <si>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</si>
  <si>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</si>
  <si>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</si>
  <si>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</si>
  <si>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</si>
  <si>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</si>
  <si>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</si>
  <si>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</si>
  <si>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</si>
  <si>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</si>
  <si>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</si>
  <si>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</si>
  <si>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</si>
  <si>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</si>
  <si>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</si>
  <si>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</si>
  <si>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</si>
  <si>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</si>
  <si>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</si>
  <si>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</si>
  <si>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</si>
  <si>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</si>
  <si>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</si>
  <si>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</si>
  <si>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</si>
  <si>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</si>
  <si>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</si>
  <si>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</si>
  <si>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</si>
  <si>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>Edukacyjna opieka wychowawcza</t>
  </si>
  <si>
    <t>Pomoc materialna dla uczniów o charakterze socjalnym</t>
  </si>
  <si>
    <t xml:space="preserve">* wpływy na stypendia i zasiłki dla uczniów z Ukrainy                     </t>
  </si>
  <si>
    <r>
      <t xml:space="preserve">Pomoc materialna dla uczniów o charakterze socjalnym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stypendia i zasiłki dla uczniów z Ukrainy        </t>
    </r>
    <r>
      <rPr>
        <sz val="12"/>
        <rFont val="Arial CE"/>
        <family val="0"/>
      </rPr>
      <t xml:space="preserve">  </t>
    </r>
  </si>
  <si>
    <t>2340</t>
  </si>
  <si>
    <t>Dotacja celowa dla jednostki spoza sektora finansów publicznych na finansowanie lub dofinansowanie zadań bieżących związanych z pomocą obywatelom Ukrainy</t>
  </si>
  <si>
    <r>
      <t xml:space="preserve">Zapewnienie uczniom prawa do bezpłatnego dostępu do podręczników, materiałów edukacyjnych lub materiałów ćwiczeniowych                                                                                                             </t>
    </r>
    <r>
      <rPr>
        <i/>
        <sz val="12"/>
        <rFont val="Arial CE"/>
        <family val="0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</si>
  <si>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4</t>
  </si>
  <si>
    <t>Zapewnienie uczniom prawa do bezpłatnego dostępu do podręczników, materiałów edukacyjnych lub materiałów ćwiczeniowych</t>
  </si>
  <si>
    <t xml:space="preserve">* wpływy na podręczniki                                                                                                                                                 </t>
  </si>
  <si>
    <r>
      <t xml:space="preserve">Oddziały przedszkolne przy szkołach podstawowych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</si>
  <si>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 xml:space="preserve">* wpływy na świadczenie 300 zł + obsługę zadania   -                                                                          46 002,00 zł,                                                                                         *  wpływy na świadczenia z art. 13 ustawy z dnia 12 marca 2022 r. - 809 352,00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1 785,11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- 4,98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</si>
  <si>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sz val="12"/>
        <rFont val="Arial"/>
        <family val="2"/>
      </rPr>
      <t xml:space="preserve">* wydatki na obsługę zadania dot. nadawania numerów PESEL - 1 553,04 zł        </t>
    </r>
    <r>
      <rPr>
        <i/>
        <sz val="12"/>
        <color indexed="53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                                                                                    * wydatki na obsługę zadania dot.  świadczenie z art. 13 ustawy z dnia 12 marca 2022 r. - 3 586,90 zł                            * wydatki na wprowadzenie numeru PESEL, imienia i nazwiska, adresu poczty elektronicznej oraz numeru telefonu komórkowego do rejestru danych kontaktowych oraz na potwierdzenie profilu zaufanego - 4,98  zł      </t>
    </r>
  </si>
  <si>
    <r>
      <rPr>
        <i/>
        <sz val="12"/>
        <rFont val="Arial"/>
        <family val="2"/>
      </rPr>
      <t>* wydatki na obsługę zadania dot. nadawania numerów PESEL - 232,07 zł                                                                               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- 685,10 zł                                                                                                                                                                                                       </t>
    </r>
  </si>
  <si>
    <t xml:space="preserve">Załącznik nr 6 do Zarządzenia Nr 175/2023                                                                
Burmistrza Miasta i Gminy Kępno z dnia 6 października 2023 r.
w sprawie zmian w budżecie Gminy Kępno na 2023 rok.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</si>
</sst>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i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7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9" fontId="6" fillId="0" borderId="36" xfId="0" applyNumberFormat="1" applyFont="1" applyBorder="1" applyAlignment="1" applyProtection="1">
      <alignment horizontal="center" vertical="top" wrapText="1"/>
      <protection locked="0"/>
    </xf>
    <xf numFmtId="49" fontId="6" fillId="0" borderId="36" xfId="0" applyNumberFormat="1" applyFont="1" applyBorder="1" applyAlignment="1" applyProtection="1">
      <alignment horizontal="left" vertical="top" wrapText="1"/>
      <protection locked="0"/>
    </xf>
    <xf numFmtId="44" fontId="1" fillId="0" borderId="37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Border="1" applyAlignment="1" applyProtection="1">
      <alignment horizontal="left" vertical="center" wrapText="1"/>
      <protection locked="0"/>
    </xf>
    <xf numFmtId="49" fontId="1" fillId="0" borderId="37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vertical="top" wrapText="1"/>
    </xf>
    <xf numFmtId="44" fontId="1" fillId="0" borderId="21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4" fontId="1" fillId="0" borderId="22" xfId="0" applyNumberFormat="1" applyFont="1" applyFill="1" applyBorder="1" applyAlignment="1">
      <alignment vertical="top"/>
    </xf>
    <xf numFmtId="0" fontId="1" fillId="0" borderId="39" xfId="0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49" fontId="1" fillId="0" borderId="34" xfId="0" applyNumberFormat="1" applyFont="1" applyBorder="1" applyAlignment="1" applyProtection="1">
      <alignment horizontal="left" vertical="top" wrapText="1"/>
      <protection locked="0"/>
    </xf>
    <xf numFmtId="44" fontId="1" fillId="0" borderId="16" xfId="0" applyNumberFormat="1" applyFont="1" applyFill="1" applyBorder="1" applyAlignment="1">
      <alignment vertical="top"/>
    </xf>
    <xf numFmtId="44" fontId="1" fillId="0" borderId="37" xfId="0" applyNumberFormat="1" applyFont="1" applyFill="1" applyBorder="1" applyAlignment="1">
      <alignment vertical="top"/>
    </xf>
    <xf numFmtId="44" fontId="2" fillId="0" borderId="4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2" fillId="0" borderId="44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94">
      <selection activeCell="A2" sqref="A2:E2"/>
    </sheetView>
  </sheetViews>
  <sheetFormatPr defaultColWidth="9.140625" defaultRowHeight="12.75"/>
  <cols>
    <col min="1" max="1" width="9.140625" style="10" customWidth="1"/>
    <col min="2" max="2" width="12.57421875" style="10" customWidth="1"/>
    <col min="3" max="3" width="10.57421875" style="5" customWidth="1"/>
    <col min="4" max="4" width="59.00390625" style="4" customWidth="1"/>
    <col min="5" max="5" width="28.140625" style="4" customWidth="1"/>
  </cols>
  <sheetData>
    <row r="1" spans="2:7" s="121" customFormat="1" ht="55.5" customHeight="1">
      <c r="B1" s="136" t="s">
        <v>67</v>
      </c>
      <c r="C1" s="137"/>
      <c r="D1" s="137"/>
      <c r="E1" s="137"/>
      <c r="F1" s="122"/>
      <c r="G1" s="123"/>
    </row>
    <row r="2" spans="1:6" ht="86.25" customHeight="1">
      <c r="A2" s="128" t="s">
        <v>34</v>
      </c>
      <c r="B2" s="129"/>
      <c r="C2" s="129"/>
      <c r="D2" s="129"/>
      <c r="E2" s="129"/>
      <c r="F2" s="1"/>
    </row>
    <row r="3" ht="13.5" thickBot="1"/>
    <row r="4" spans="1:5" ht="16.5" thickBot="1">
      <c r="A4" s="130" t="s">
        <v>8</v>
      </c>
      <c r="B4" s="131"/>
      <c r="C4" s="131"/>
      <c r="D4" s="131"/>
      <c r="E4" s="132"/>
    </row>
    <row r="5" ht="13.5" thickBot="1"/>
    <row r="6" spans="1:5" s="2" customFormat="1" ht="16.5" thickBot="1">
      <c r="A6" s="11" t="s">
        <v>5</v>
      </c>
      <c r="B6" s="12" t="s">
        <v>6</v>
      </c>
      <c r="C6" s="8" t="s">
        <v>1</v>
      </c>
      <c r="D6" s="12" t="s">
        <v>2</v>
      </c>
      <c r="E6" s="7" t="s">
        <v>0</v>
      </c>
    </row>
    <row r="7" spans="1:5" s="2" customFormat="1" ht="15.75">
      <c r="A7" s="18">
        <v>758</v>
      </c>
      <c r="B7" s="18" t="s">
        <v>4</v>
      </c>
      <c r="C7" s="19" t="s">
        <v>4</v>
      </c>
      <c r="D7" s="76" t="s">
        <v>36</v>
      </c>
      <c r="E7" s="20">
        <f>SUM(E8)</f>
        <v>2662058</v>
      </c>
    </row>
    <row r="8" spans="1:5" s="33" customFormat="1" ht="15">
      <c r="A8" s="21"/>
      <c r="B8" s="21">
        <v>75814</v>
      </c>
      <c r="C8" s="32"/>
      <c r="D8" s="77" t="s">
        <v>37</v>
      </c>
      <c r="E8" s="29">
        <f>SUM(E9)</f>
        <v>2662058</v>
      </c>
    </row>
    <row r="9" spans="1:5" s="33" customFormat="1" ht="45">
      <c r="A9" s="34"/>
      <c r="B9" s="31"/>
      <c r="C9" s="35" t="s">
        <v>21</v>
      </c>
      <c r="D9" s="36" t="s">
        <v>22</v>
      </c>
      <c r="E9" s="115">
        <v>2662058</v>
      </c>
    </row>
    <row r="10" spans="1:5" s="33" customFormat="1" ht="108.75" customHeight="1" thickBot="1">
      <c r="A10" s="37"/>
      <c r="B10" s="38"/>
      <c r="C10" s="39" t="s">
        <v>4</v>
      </c>
      <c r="D10" s="78" t="s">
        <v>38</v>
      </c>
      <c r="E10" s="40" t="s">
        <v>4</v>
      </c>
    </row>
    <row r="11" spans="1:5" s="2" customFormat="1" ht="15.75">
      <c r="A11" s="18">
        <v>801</v>
      </c>
      <c r="B11" s="18" t="s">
        <v>4</v>
      </c>
      <c r="C11" s="19" t="s">
        <v>4</v>
      </c>
      <c r="D11" s="64" t="s">
        <v>10</v>
      </c>
      <c r="E11" s="20">
        <f>SUM(E12,E15)</f>
        <v>60085.979999999996</v>
      </c>
    </row>
    <row r="12" spans="1:5" s="33" customFormat="1" ht="45">
      <c r="A12" s="21"/>
      <c r="B12" s="21">
        <v>80153</v>
      </c>
      <c r="C12" s="32"/>
      <c r="D12" s="65" t="s">
        <v>61</v>
      </c>
      <c r="E12" s="29">
        <f>SUM(E13)</f>
        <v>25185.98</v>
      </c>
    </row>
    <row r="13" spans="1:5" s="33" customFormat="1" ht="45">
      <c r="A13" s="34"/>
      <c r="B13" s="31"/>
      <c r="C13" s="35" t="s">
        <v>21</v>
      </c>
      <c r="D13" s="36" t="s">
        <v>22</v>
      </c>
      <c r="E13" s="24">
        <v>25185.98</v>
      </c>
    </row>
    <row r="14" spans="1:5" s="33" customFormat="1" ht="15">
      <c r="A14" s="41"/>
      <c r="B14" s="28"/>
      <c r="C14" s="42" t="s">
        <v>4</v>
      </c>
      <c r="D14" s="68" t="s">
        <v>62</v>
      </c>
      <c r="E14" s="23" t="s">
        <v>4</v>
      </c>
    </row>
    <row r="15" spans="1:5" s="33" customFormat="1" ht="15">
      <c r="A15" s="21"/>
      <c r="B15" s="21">
        <v>80195</v>
      </c>
      <c r="C15" s="32"/>
      <c r="D15" s="124" t="s">
        <v>7</v>
      </c>
      <c r="E15" s="52">
        <f>SUM(E16)</f>
        <v>34900</v>
      </c>
    </row>
    <row r="16" spans="1:5" s="33" customFormat="1" ht="45">
      <c r="A16" s="34"/>
      <c r="B16" s="31"/>
      <c r="C16" s="35" t="s">
        <v>21</v>
      </c>
      <c r="D16" s="36" t="s">
        <v>22</v>
      </c>
      <c r="E16" s="24">
        <v>34900</v>
      </c>
    </row>
    <row r="17" spans="1:5" s="33" customFormat="1" ht="36" customHeight="1" thickBot="1">
      <c r="A17" s="37"/>
      <c r="B17" s="38"/>
      <c r="C17" s="39" t="s">
        <v>4</v>
      </c>
      <c r="D17" s="66" t="s">
        <v>19</v>
      </c>
      <c r="E17" s="40" t="s">
        <v>4</v>
      </c>
    </row>
    <row r="18" spans="1:5" s="2" customFormat="1" ht="15.75">
      <c r="A18" s="14">
        <v>852</v>
      </c>
      <c r="B18" s="14" t="s">
        <v>4</v>
      </c>
      <c r="C18" s="15" t="s">
        <v>4</v>
      </c>
      <c r="D18" s="67" t="s">
        <v>14</v>
      </c>
      <c r="E18" s="16">
        <f>SUM(E19)</f>
        <v>857144.09</v>
      </c>
    </row>
    <row r="19" spans="1:5" s="33" customFormat="1" ht="15">
      <c r="A19" s="72"/>
      <c r="B19" s="72">
        <v>85231</v>
      </c>
      <c r="C19" s="73"/>
      <c r="D19" s="74" t="s">
        <v>13</v>
      </c>
      <c r="E19" s="27">
        <f>SUM(E20)</f>
        <v>857144.09</v>
      </c>
    </row>
    <row r="20" spans="1:5" s="33" customFormat="1" ht="45">
      <c r="A20" s="30"/>
      <c r="B20" s="21"/>
      <c r="C20" s="44" t="s">
        <v>21</v>
      </c>
      <c r="D20" s="59" t="s">
        <v>22</v>
      </c>
      <c r="E20" s="22">
        <v>857144.09</v>
      </c>
    </row>
    <row r="21" spans="1:5" s="33" customFormat="1" ht="187.5" customHeight="1" thickBot="1">
      <c r="A21" s="37"/>
      <c r="B21" s="38"/>
      <c r="C21" s="39" t="s">
        <v>4</v>
      </c>
      <c r="D21" s="66" t="s">
        <v>64</v>
      </c>
      <c r="E21" s="40" t="s">
        <v>4</v>
      </c>
    </row>
    <row r="22" spans="1:5" s="2" customFormat="1" ht="15.75">
      <c r="A22" s="14">
        <v>854</v>
      </c>
      <c r="B22" s="14" t="s">
        <v>4</v>
      </c>
      <c r="C22" s="15" t="s">
        <v>4</v>
      </c>
      <c r="D22" s="67" t="s">
        <v>53</v>
      </c>
      <c r="E22" s="16">
        <f>SUM(E23)</f>
        <v>6944</v>
      </c>
    </row>
    <row r="23" spans="1:5" s="33" customFormat="1" ht="15">
      <c r="A23" s="21"/>
      <c r="B23" s="21">
        <v>85415</v>
      </c>
      <c r="C23" s="32"/>
      <c r="D23" s="65" t="s">
        <v>54</v>
      </c>
      <c r="E23" s="29">
        <f>SUM(E24)</f>
        <v>6944</v>
      </c>
    </row>
    <row r="24" spans="1:5" s="33" customFormat="1" ht="45">
      <c r="A24" s="34"/>
      <c r="B24" s="31"/>
      <c r="C24" s="35" t="s">
        <v>21</v>
      </c>
      <c r="D24" s="36" t="s">
        <v>22</v>
      </c>
      <c r="E24" s="24">
        <v>6944</v>
      </c>
    </row>
    <row r="25" spans="1:5" s="33" customFormat="1" ht="32.25" customHeight="1">
      <c r="A25" s="41"/>
      <c r="B25" s="28"/>
      <c r="C25" s="42" t="s">
        <v>4</v>
      </c>
      <c r="D25" s="68" t="s">
        <v>55</v>
      </c>
      <c r="E25" s="23" t="s">
        <v>4</v>
      </c>
    </row>
    <row r="26" spans="1:5" s="2" customFormat="1" ht="15.75">
      <c r="A26" s="14">
        <v>855</v>
      </c>
      <c r="B26" s="14" t="s">
        <v>4</v>
      </c>
      <c r="C26" s="15" t="s">
        <v>4</v>
      </c>
      <c r="D26" s="67" t="s">
        <v>17</v>
      </c>
      <c r="E26" s="16">
        <f>SUM(E27)</f>
        <v>152348.79</v>
      </c>
    </row>
    <row r="27" spans="1:5" s="33" customFormat="1" ht="15">
      <c r="A27" s="21"/>
      <c r="B27" s="21">
        <v>85595</v>
      </c>
      <c r="C27" s="32"/>
      <c r="D27" s="65" t="s">
        <v>7</v>
      </c>
      <c r="E27" s="29">
        <f>SUM(E28)</f>
        <v>152348.79</v>
      </c>
    </row>
    <row r="28" spans="1:5" s="33" customFormat="1" ht="45">
      <c r="A28" s="34"/>
      <c r="B28" s="31"/>
      <c r="C28" s="35" t="s">
        <v>21</v>
      </c>
      <c r="D28" s="36" t="s">
        <v>22</v>
      </c>
      <c r="E28" s="24">
        <v>152348.79</v>
      </c>
    </row>
    <row r="29" spans="1:5" s="33" customFormat="1" ht="15.75" thickBot="1">
      <c r="A29" s="41"/>
      <c r="B29" s="28"/>
      <c r="C29" s="42" t="s">
        <v>4</v>
      </c>
      <c r="D29" s="68" t="s">
        <v>18</v>
      </c>
      <c r="E29" s="23" t="s">
        <v>4</v>
      </c>
    </row>
    <row r="30" spans="1:5" s="3" customFormat="1" ht="16.5" thickBot="1">
      <c r="A30" s="13"/>
      <c r="B30" s="13"/>
      <c r="C30" s="6"/>
      <c r="D30" s="69" t="s">
        <v>11</v>
      </c>
      <c r="E30" s="17">
        <f>SUM(E11,E18,E26,E7,E22)</f>
        <v>3738580.86</v>
      </c>
    </row>
    <row r="31" spans="1:5" s="33" customFormat="1" ht="15">
      <c r="A31" s="43"/>
      <c r="B31" s="43"/>
      <c r="C31" s="44"/>
      <c r="D31" s="70"/>
      <c r="E31" s="45" t="s">
        <v>51</v>
      </c>
    </row>
    <row r="32" spans="1:5" s="33" customFormat="1" ht="15.75" thickBot="1">
      <c r="A32" s="46"/>
      <c r="B32" s="46"/>
      <c r="C32" s="39"/>
      <c r="D32" s="71"/>
      <c r="E32" s="47"/>
    </row>
    <row r="33" spans="1:5" ht="16.5" thickBot="1">
      <c r="A33" s="133" t="s">
        <v>9</v>
      </c>
      <c r="B33" s="134"/>
      <c r="C33" s="134"/>
      <c r="D33" s="134"/>
      <c r="E33" s="135"/>
    </row>
    <row r="34" spans="1:5" ht="16.5" thickBot="1">
      <c r="A34" s="6"/>
      <c r="B34"/>
      <c r="C34" s="4"/>
      <c r="E34"/>
    </row>
    <row r="35" spans="1:5" s="2" customFormat="1" ht="16.5" thickBot="1">
      <c r="A35" s="11" t="s">
        <v>5</v>
      </c>
      <c r="B35" s="12" t="s">
        <v>6</v>
      </c>
      <c r="C35" s="8" t="s">
        <v>1</v>
      </c>
      <c r="D35" s="12" t="s">
        <v>2</v>
      </c>
      <c r="E35" s="7" t="s">
        <v>0</v>
      </c>
    </row>
    <row r="36" spans="1:5" s="2" customFormat="1" ht="15.75">
      <c r="A36" s="26">
        <v>801</v>
      </c>
      <c r="B36" s="14" t="s">
        <v>4</v>
      </c>
      <c r="C36" s="15" t="s">
        <v>4</v>
      </c>
      <c r="D36" s="93" t="s">
        <v>10</v>
      </c>
      <c r="E36" s="16">
        <f>SUM(E37,E49,E59,E65,E73,E71,E45,)</f>
        <v>2735964.2600000002</v>
      </c>
    </row>
    <row r="37" spans="1:5" s="33" customFormat="1" ht="120">
      <c r="A37" s="31"/>
      <c r="B37" s="72">
        <v>80101</v>
      </c>
      <c r="C37" s="32"/>
      <c r="D37" s="77" t="s">
        <v>42</v>
      </c>
      <c r="E37" s="117">
        <f>SUM(E38:E44)</f>
        <v>1532033.04</v>
      </c>
    </row>
    <row r="38" spans="1:5" s="33" customFormat="1" ht="30">
      <c r="A38" s="34"/>
      <c r="B38" s="31"/>
      <c r="C38" s="35" t="s">
        <v>39</v>
      </c>
      <c r="D38" s="79" t="s">
        <v>40</v>
      </c>
      <c r="E38" s="115">
        <v>3213.59</v>
      </c>
    </row>
    <row r="39" spans="1:5" s="33" customFormat="1" ht="30">
      <c r="A39" s="21"/>
      <c r="B39" s="25"/>
      <c r="C39" s="35" t="s">
        <v>25</v>
      </c>
      <c r="D39" s="79" t="s">
        <v>27</v>
      </c>
      <c r="E39" s="115">
        <v>142766.63</v>
      </c>
    </row>
    <row r="40" spans="1:5" s="33" customFormat="1" ht="32.25" customHeight="1">
      <c r="A40" s="21"/>
      <c r="B40" s="25"/>
      <c r="C40" s="35" t="s">
        <v>26</v>
      </c>
      <c r="D40" s="79" t="s">
        <v>28</v>
      </c>
      <c r="E40" s="115">
        <v>57712.4</v>
      </c>
    </row>
    <row r="41" spans="1:5" s="33" customFormat="1" ht="30">
      <c r="A41" s="48"/>
      <c r="B41" s="49"/>
      <c r="C41" s="95" t="s">
        <v>23</v>
      </c>
      <c r="D41" s="96" t="s">
        <v>24</v>
      </c>
      <c r="E41" s="125">
        <v>171294.49</v>
      </c>
    </row>
    <row r="42" spans="1:5" s="33" customFormat="1" ht="30">
      <c r="A42" s="48"/>
      <c r="B42" s="49"/>
      <c r="C42" s="95" t="s">
        <v>43</v>
      </c>
      <c r="D42" s="96" t="s">
        <v>44</v>
      </c>
      <c r="E42" s="125">
        <v>901320.2</v>
      </c>
    </row>
    <row r="43" spans="1:5" s="33" customFormat="1" ht="47.25" customHeight="1">
      <c r="A43" s="48"/>
      <c r="B43" s="49"/>
      <c r="C43" s="95" t="s">
        <v>29</v>
      </c>
      <c r="D43" s="96" t="s">
        <v>30</v>
      </c>
      <c r="E43" s="125">
        <v>202453.67</v>
      </c>
    </row>
    <row r="44" spans="1:5" s="33" customFormat="1" ht="30">
      <c r="A44" s="48"/>
      <c r="B44" s="99"/>
      <c r="C44" s="95" t="s">
        <v>45</v>
      </c>
      <c r="D44" s="96" t="s">
        <v>46</v>
      </c>
      <c r="E44" s="125">
        <v>53272.06</v>
      </c>
    </row>
    <row r="45" spans="1:5" s="33" customFormat="1" ht="120">
      <c r="A45" s="31"/>
      <c r="B45" s="72">
        <v>80103</v>
      </c>
      <c r="C45" s="32"/>
      <c r="D45" s="77" t="s">
        <v>63</v>
      </c>
      <c r="E45" s="117">
        <f>SUM(E46:E48)</f>
        <v>354.97</v>
      </c>
    </row>
    <row r="46" spans="1:5" s="33" customFormat="1" ht="30">
      <c r="A46" s="48"/>
      <c r="B46" s="49"/>
      <c r="C46" s="95" t="s">
        <v>23</v>
      </c>
      <c r="D46" s="96" t="s">
        <v>24</v>
      </c>
      <c r="E46" s="125">
        <v>94.29</v>
      </c>
    </row>
    <row r="47" spans="1:5" s="33" customFormat="1" ht="30">
      <c r="A47" s="48"/>
      <c r="B47" s="49"/>
      <c r="C47" s="95" t="s">
        <v>43</v>
      </c>
      <c r="D47" s="96" t="s">
        <v>44</v>
      </c>
      <c r="E47" s="125">
        <v>204.57</v>
      </c>
    </row>
    <row r="48" spans="1:5" s="33" customFormat="1" ht="47.25" customHeight="1">
      <c r="A48" s="48"/>
      <c r="B48" s="49"/>
      <c r="C48" s="95" t="s">
        <v>29</v>
      </c>
      <c r="D48" s="96" t="s">
        <v>30</v>
      </c>
      <c r="E48" s="125">
        <v>56.11</v>
      </c>
    </row>
    <row r="49" spans="1:5" s="33" customFormat="1" ht="120">
      <c r="A49" s="21"/>
      <c r="B49" s="72">
        <v>80104</v>
      </c>
      <c r="C49" s="32"/>
      <c r="D49" s="77" t="s">
        <v>47</v>
      </c>
      <c r="E49" s="117">
        <f>SUM(E50:E56)</f>
        <v>748266.6799999999</v>
      </c>
    </row>
    <row r="50" spans="1:5" s="33" customFormat="1" ht="45">
      <c r="A50" s="21"/>
      <c r="B50" s="25"/>
      <c r="C50" s="35" t="s">
        <v>57</v>
      </c>
      <c r="D50" s="79" t="s">
        <v>58</v>
      </c>
      <c r="E50" s="115">
        <v>186883.92</v>
      </c>
    </row>
    <row r="51" spans="1:5" s="33" customFormat="1" ht="30">
      <c r="A51" s="21"/>
      <c r="B51" s="25"/>
      <c r="C51" s="35" t="s">
        <v>25</v>
      </c>
      <c r="D51" s="79" t="s">
        <v>27</v>
      </c>
      <c r="E51" s="115">
        <v>177961</v>
      </c>
    </row>
    <row r="52" spans="1:5" s="33" customFormat="1" ht="32.25" customHeight="1">
      <c r="A52" s="21"/>
      <c r="B52" s="25"/>
      <c r="C52" s="35" t="s">
        <v>26</v>
      </c>
      <c r="D52" s="79" t="s">
        <v>28</v>
      </c>
      <c r="E52" s="115">
        <v>700</v>
      </c>
    </row>
    <row r="53" spans="1:5" s="9" customFormat="1" ht="30">
      <c r="A53" s="21"/>
      <c r="B53" s="25"/>
      <c r="C53" s="95" t="s">
        <v>23</v>
      </c>
      <c r="D53" s="96" t="s">
        <v>24</v>
      </c>
      <c r="E53" s="125">
        <v>180407.09</v>
      </c>
    </row>
    <row r="54" spans="1:5" s="33" customFormat="1" ht="30">
      <c r="A54" s="48"/>
      <c r="B54" s="49"/>
      <c r="C54" s="95" t="s">
        <v>43</v>
      </c>
      <c r="D54" s="96" t="s">
        <v>44</v>
      </c>
      <c r="E54" s="125">
        <v>128475.95</v>
      </c>
    </row>
    <row r="55" spans="1:5" s="33" customFormat="1" ht="48.75" customHeight="1">
      <c r="A55" s="48"/>
      <c r="B55" s="49"/>
      <c r="C55" s="95" t="s">
        <v>29</v>
      </c>
      <c r="D55" s="96" t="s">
        <v>30</v>
      </c>
      <c r="E55" s="125">
        <v>58654.23</v>
      </c>
    </row>
    <row r="56" spans="1:5" s="33" customFormat="1" ht="30">
      <c r="A56" s="97"/>
      <c r="B56" s="97"/>
      <c r="C56" s="98" t="s">
        <v>45</v>
      </c>
      <c r="D56" s="96" t="s">
        <v>46</v>
      </c>
      <c r="E56" s="125">
        <v>15184.49</v>
      </c>
    </row>
    <row r="57" spans="1:5" s="33" customFormat="1" ht="15">
      <c r="A57" s="43"/>
      <c r="B57" s="43"/>
      <c r="C57" s="44"/>
      <c r="D57" s="100"/>
      <c r="E57" s="45" t="s">
        <v>48</v>
      </c>
    </row>
    <row r="58" spans="1:5" s="33" customFormat="1" ht="15">
      <c r="A58" s="101"/>
      <c r="B58" s="101"/>
      <c r="C58" s="42"/>
      <c r="D58" s="102"/>
      <c r="E58" s="103"/>
    </row>
    <row r="59" spans="1:5" s="33" customFormat="1" ht="120">
      <c r="A59" s="21"/>
      <c r="B59" s="25">
        <v>80107</v>
      </c>
      <c r="C59" s="32"/>
      <c r="D59" s="104" t="s">
        <v>49</v>
      </c>
      <c r="E59" s="116">
        <f>SUM(E60:E64)</f>
        <v>42635.14</v>
      </c>
    </row>
    <row r="60" spans="1:5" s="33" customFormat="1" ht="30">
      <c r="A60" s="21"/>
      <c r="B60" s="94"/>
      <c r="C60" s="35" t="s">
        <v>39</v>
      </c>
      <c r="D60" s="79" t="s">
        <v>40</v>
      </c>
      <c r="E60" s="115">
        <v>1505.34</v>
      </c>
    </row>
    <row r="61" spans="1:5" s="9" customFormat="1" ht="30">
      <c r="A61" s="30"/>
      <c r="B61" s="31"/>
      <c r="C61" s="98" t="s">
        <v>25</v>
      </c>
      <c r="D61" s="96" t="s">
        <v>27</v>
      </c>
      <c r="E61" s="125">
        <v>2141</v>
      </c>
    </row>
    <row r="62" spans="1:5" s="33" customFormat="1" ht="32.25" customHeight="1">
      <c r="A62" s="21"/>
      <c r="B62" s="25"/>
      <c r="C62" s="35" t="s">
        <v>26</v>
      </c>
      <c r="D62" s="79" t="s">
        <v>28</v>
      </c>
      <c r="E62" s="115">
        <v>1200.8</v>
      </c>
    </row>
    <row r="63" spans="1:5" s="33" customFormat="1" ht="30">
      <c r="A63" s="105"/>
      <c r="B63" s="48"/>
      <c r="C63" s="98" t="s">
        <v>43</v>
      </c>
      <c r="D63" s="96" t="s">
        <v>44</v>
      </c>
      <c r="E63" s="125">
        <v>32855</v>
      </c>
    </row>
    <row r="64" spans="1:5" s="33" customFormat="1" ht="30">
      <c r="A64" s="48"/>
      <c r="B64" s="99"/>
      <c r="C64" s="98" t="s">
        <v>29</v>
      </c>
      <c r="D64" s="96" t="s">
        <v>30</v>
      </c>
      <c r="E64" s="125">
        <v>4933</v>
      </c>
    </row>
    <row r="65" spans="1:5" s="33" customFormat="1" ht="136.5" customHeight="1">
      <c r="A65" s="21"/>
      <c r="B65" s="94">
        <v>80148</v>
      </c>
      <c r="C65" s="32"/>
      <c r="D65" s="77" t="s">
        <v>50</v>
      </c>
      <c r="E65" s="117">
        <f>SUM(E66:E70)</f>
        <v>59482.27</v>
      </c>
    </row>
    <row r="66" spans="1:5" s="33" customFormat="1" ht="30">
      <c r="A66" s="30"/>
      <c r="B66" s="31"/>
      <c r="C66" s="35" t="s">
        <v>25</v>
      </c>
      <c r="D66" s="79" t="s">
        <v>27</v>
      </c>
      <c r="E66" s="115">
        <v>3786.25</v>
      </c>
    </row>
    <row r="67" spans="1:5" s="9" customFormat="1" ht="31.5" customHeight="1">
      <c r="A67" s="21"/>
      <c r="B67" s="25"/>
      <c r="C67" s="98" t="s">
        <v>26</v>
      </c>
      <c r="D67" s="96" t="s">
        <v>28</v>
      </c>
      <c r="E67" s="125">
        <v>3579.49</v>
      </c>
    </row>
    <row r="68" spans="1:5" s="33" customFormat="1" ht="30">
      <c r="A68" s="105"/>
      <c r="B68" s="48"/>
      <c r="C68" s="98" t="s">
        <v>23</v>
      </c>
      <c r="D68" s="96" t="s">
        <v>24</v>
      </c>
      <c r="E68" s="125">
        <v>35836.14</v>
      </c>
    </row>
    <row r="69" spans="1:5" s="33" customFormat="1" ht="50.25" customHeight="1">
      <c r="A69" s="105"/>
      <c r="B69" s="48"/>
      <c r="C69" s="98" t="s">
        <v>29</v>
      </c>
      <c r="D69" s="96" t="s">
        <v>30</v>
      </c>
      <c r="E69" s="125">
        <v>7283.2</v>
      </c>
    </row>
    <row r="70" spans="1:5" s="33" customFormat="1" ht="30">
      <c r="A70" s="105"/>
      <c r="B70" s="97"/>
      <c r="C70" s="98" t="s">
        <v>45</v>
      </c>
      <c r="D70" s="96" t="s">
        <v>46</v>
      </c>
      <c r="E70" s="125">
        <v>8997.19</v>
      </c>
    </row>
    <row r="71" spans="1:5" s="9" customFormat="1" ht="150">
      <c r="A71" s="21"/>
      <c r="B71" s="25">
        <v>80153</v>
      </c>
      <c r="C71" s="50"/>
      <c r="D71" s="51" t="s">
        <v>59</v>
      </c>
      <c r="E71" s="116">
        <f>SUM(E72)</f>
        <v>24936.62</v>
      </c>
    </row>
    <row r="72" spans="1:5" s="33" customFormat="1" ht="30">
      <c r="A72" s="21"/>
      <c r="B72" s="118"/>
      <c r="C72" s="119" t="s">
        <v>25</v>
      </c>
      <c r="D72" s="120" t="s">
        <v>27</v>
      </c>
      <c r="E72" s="125">
        <v>24936.62</v>
      </c>
    </row>
    <row r="73" spans="1:5" s="9" customFormat="1" ht="15">
      <c r="A73" s="21"/>
      <c r="B73" s="25">
        <v>80195</v>
      </c>
      <c r="C73" s="50"/>
      <c r="D73" s="51" t="s">
        <v>12</v>
      </c>
      <c r="E73" s="116">
        <f>SUM(E74:E77)</f>
        <v>328255.54</v>
      </c>
    </row>
    <row r="74" spans="1:5" s="33" customFormat="1" ht="30">
      <c r="A74" s="21"/>
      <c r="B74" s="53"/>
      <c r="C74" s="54" t="s">
        <v>31</v>
      </c>
      <c r="D74" s="55" t="s">
        <v>32</v>
      </c>
      <c r="E74" s="29">
        <v>34900</v>
      </c>
    </row>
    <row r="75" spans="1:5" s="33" customFormat="1" ht="15">
      <c r="A75" s="21"/>
      <c r="B75" s="21"/>
      <c r="C75" s="42" t="s">
        <v>4</v>
      </c>
      <c r="D75" s="84" t="s">
        <v>15</v>
      </c>
      <c r="E75" s="85"/>
    </row>
    <row r="76" spans="1:5" s="33" customFormat="1" ht="30">
      <c r="A76" s="30"/>
      <c r="B76" s="21"/>
      <c r="C76" s="35" t="s">
        <v>25</v>
      </c>
      <c r="D76" s="79" t="s">
        <v>27</v>
      </c>
      <c r="E76" s="115">
        <v>249.36</v>
      </c>
    </row>
    <row r="77" spans="1:5" s="9" customFormat="1" ht="31.5" customHeight="1" thickBot="1">
      <c r="A77" s="38"/>
      <c r="B77" s="60"/>
      <c r="C77" s="111" t="s">
        <v>26</v>
      </c>
      <c r="D77" s="112" t="s">
        <v>28</v>
      </c>
      <c r="E77" s="126">
        <v>293106.18</v>
      </c>
    </row>
    <row r="78" spans="1:5" s="33" customFormat="1" ht="120.75" customHeight="1" hidden="1" thickBot="1">
      <c r="A78" s="38"/>
      <c r="B78" s="46"/>
      <c r="C78" s="56" t="s">
        <v>4</v>
      </c>
      <c r="D78" s="57" t="s">
        <v>33</v>
      </c>
      <c r="E78" s="58" t="s">
        <v>4</v>
      </c>
    </row>
    <row r="79" spans="1:5" s="2" customFormat="1" ht="15.75">
      <c r="A79" s="14">
        <v>852</v>
      </c>
      <c r="B79" s="14" t="s">
        <v>4</v>
      </c>
      <c r="C79" s="15" t="s">
        <v>4</v>
      </c>
      <c r="D79" s="67" t="s">
        <v>14</v>
      </c>
      <c r="E79" s="16">
        <f>SUM(E80,)</f>
        <v>857144.0900000001</v>
      </c>
    </row>
    <row r="80" spans="1:5" s="33" customFormat="1" ht="15">
      <c r="A80" s="21"/>
      <c r="B80" s="21">
        <v>85231</v>
      </c>
      <c r="C80" s="32"/>
      <c r="D80" s="65" t="s">
        <v>13</v>
      </c>
      <c r="E80" s="29">
        <f>SUM(E81:E92)</f>
        <v>857144.0900000001</v>
      </c>
    </row>
    <row r="81" spans="1:5" s="33" customFormat="1" ht="30">
      <c r="A81" s="34"/>
      <c r="B81" s="31"/>
      <c r="C81" s="35" t="s">
        <v>39</v>
      </c>
      <c r="D81" s="79" t="s">
        <v>40</v>
      </c>
      <c r="E81" s="24">
        <v>805080</v>
      </c>
    </row>
    <row r="82" spans="1:5" s="33" customFormat="1" ht="30">
      <c r="A82" s="30"/>
      <c r="B82" s="21"/>
      <c r="C82" s="44" t="s">
        <v>4</v>
      </c>
      <c r="D82" s="80" t="s">
        <v>41</v>
      </c>
      <c r="E82" s="81" t="s">
        <v>4</v>
      </c>
    </row>
    <row r="83" spans="1:5" s="33" customFormat="1" ht="33.75" customHeight="1">
      <c r="A83" s="48"/>
      <c r="C83" s="54" t="s">
        <v>31</v>
      </c>
      <c r="D83" s="82" t="s">
        <v>32</v>
      </c>
      <c r="E83" s="29">
        <v>45000</v>
      </c>
    </row>
    <row r="84" spans="1:5" s="33" customFormat="1" ht="15">
      <c r="A84" s="41"/>
      <c r="B84" s="28"/>
      <c r="C84" s="83" t="s">
        <v>4</v>
      </c>
      <c r="D84" s="84" t="s">
        <v>16</v>
      </c>
      <c r="E84" s="85" t="s">
        <v>4</v>
      </c>
    </row>
    <row r="85" spans="1:5" s="33" customFormat="1" ht="15">
      <c r="A85" s="43"/>
      <c r="B85" s="43"/>
      <c r="C85" s="44"/>
      <c r="D85" s="100"/>
      <c r="E85" s="45" t="s">
        <v>52</v>
      </c>
    </row>
    <row r="86" spans="1:5" s="33" customFormat="1" ht="15">
      <c r="A86" s="101"/>
      <c r="B86" s="101"/>
      <c r="C86" s="42"/>
      <c r="D86" s="102"/>
      <c r="E86" s="103"/>
    </row>
    <row r="87" spans="1:5" s="9" customFormat="1" ht="30">
      <c r="A87" s="21"/>
      <c r="B87" s="43"/>
      <c r="C87" s="86" t="s">
        <v>25</v>
      </c>
      <c r="D87" s="82" t="s">
        <v>27</v>
      </c>
      <c r="E87" s="29">
        <v>1002</v>
      </c>
    </row>
    <row r="88" spans="1:5" s="9" customFormat="1" ht="30" customHeight="1">
      <c r="A88" s="21"/>
      <c r="B88" s="43"/>
      <c r="C88" s="87"/>
      <c r="D88" s="88" t="s">
        <v>35</v>
      </c>
      <c r="E88" s="85" t="s">
        <v>4</v>
      </c>
    </row>
    <row r="89" spans="1:5" s="9" customFormat="1" ht="30">
      <c r="A89" s="21"/>
      <c r="B89" s="43"/>
      <c r="C89" s="86" t="s">
        <v>23</v>
      </c>
      <c r="D89" s="82" t="s">
        <v>24</v>
      </c>
      <c r="E89" s="29">
        <v>5144.92</v>
      </c>
    </row>
    <row r="90" spans="1:5" s="9" customFormat="1" ht="138.75" customHeight="1">
      <c r="A90" s="21"/>
      <c r="B90" s="43"/>
      <c r="C90" s="87"/>
      <c r="D90" s="88" t="s">
        <v>65</v>
      </c>
      <c r="E90" s="85"/>
    </row>
    <row r="91" spans="1:5" s="9" customFormat="1" ht="30">
      <c r="A91" s="21"/>
      <c r="B91" s="43"/>
      <c r="C91" s="89" t="s">
        <v>29</v>
      </c>
      <c r="D91" s="90" t="s">
        <v>30</v>
      </c>
      <c r="E91" s="52">
        <v>917.17</v>
      </c>
    </row>
    <row r="92" spans="1:5" s="9" customFormat="1" ht="60.75" thickBot="1">
      <c r="A92" s="38"/>
      <c r="B92" s="46"/>
      <c r="C92" s="91"/>
      <c r="D92" s="92" t="s">
        <v>66</v>
      </c>
      <c r="E92" s="58" t="s">
        <v>4</v>
      </c>
    </row>
    <row r="93" spans="1:5" s="2" customFormat="1" ht="15.75">
      <c r="A93" s="26">
        <v>854</v>
      </c>
      <c r="B93" s="14" t="s">
        <v>4</v>
      </c>
      <c r="C93" s="15" t="s">
        <v>4</v>
      </c>
      <c r="D93" s="67" t="s">
        <v>53</v>
      </c>
      <c r="E93" s="16">
        <f>SUM(E94)</f>
        <v>6944</v>
      </c>
    </row>
    <row r="94" spans="1:5" s="9" customFormat="1" ht="30">
      <c r="A94" s="31"/>
      <c r="B94" s="25">
        <v>85415</v>
      </c>
      <c r="C94" s="50"/>
      <c r="D94" s="51" t="s">
        <v>56</v>
      </c>
      <c r="E94" s="52">
        <f>SUM(E95)</f>
        <v>6944</v>
      </c>
    </row>
    <row r="95" spans="1:5" s="33" customFormat="1" ht="30.75" thickBot="1">
      <c r="A95" s="38"/>
      <c r="B95" s="60"/>
      <c r="C95" s="113" t="s">
        <v>39</v>
      </c>
      <c r="D95" s="114" t="s">
        <v>40</v>
      </c>
      <c r="E95" s="109">
        <v>6944</v>
      </c>
    </row>
    <row r="96" spans="1:5" s="2" customFormat="1" ht="15.75">
      <c r="A96" s="26">
        <v>855</v>
      </c>
      <c r="B96" s="14" t="s">
        <v>4</v>
      </c>
      <c r="C96" s="15" t="s">
        <v>4</v>
      </c>
      <c r="D96" s="67" t="s">
        <v>17</v>
      </c>
      <c r="E96" s="16">
        <f>SUM(E97)</f>
        <v>152348.78999999998</v>
      </c>
    </row>
    <row r="97" spans="1:5" s="9" customFormat="1" ht="30">
      <c r="A97" s="31"/>
      <c r="B97" s="25">
        <v>85595</v>
      </c>
      <c r="C97" s="50"/>
      <c r="D97" s="51" t="s">
        <v>20</v>
      </c>
      <c r="E97" s="52">
        <f>SUM(E98:E101)</f>
        <v>152348.78999999998</v>
      </c>
    </row>
    <row r="98" spans="1:5" s="33" customFormat="1" ht="30">
      <c r="A98" s="21"/>
      <c r="B98" s="25"/>
      <c r="C98" s="110" t="s">
        <v>31</v>
      </c>
      <c r="D98" s="55" t="s">
        <v>32</v>
      </c>
      <c r="E98" s="29">
        <v>148580.52</v>
      </c>
    </row>
    <row r="99" spans="1:5" s="9" customFormat="1" ht="30" hidden="1">
      <c r="A99" s="21"/>
      <c r="B99" s="21"/>
      <c r="C99" s="75" t="s">
        <v>23</v>
      </c>
      <c r="D99" s="63" t="s">
        <v>24</v>
      </c>
      <c r="E99" s="27">
        <v>0</v>
      </c>
    </row>
    <row r="100" spans="1:5" s="9" customFormat="1" ht="30" hidden="1">
      <c r="A100" s="28"/>
      <c r="B100" s="28"/>
      <c r="C100" s="62" t="s">
        <v>29</v>
      </c>
      <c r="D100" s="61" t="s">
        <v>30</v>
      </c>
      <c r="E100" s="29">
        <v>0</v>
      </c>
    </row>
    <row r="101" spans="1:5" s="9" customFormat="1" ht="30.75" thickBot="1">
      <c r="A101" s="38"/>
      <c r="B101" s="46"/>
      <c r="C101" s="107" t="s">
        <v>25</v>
      </c>
      <c r="D101" s="108" t="s">
        <v>27</v>
      </c>
      <c r="E101" s="109">
        <v>3768.27</v>
      </c>
    </row>
    <row r="102" spans="1:5" s="3" customFormat="1" ht="16.5" thickBot="1">
      <c r="A102" s="13"/>
      <c r="B102" s="13"/>
      <c r="C102" s="6"/>
      <c r="D102" s="106" t="s">
        <v>3</v>
      </c>
      <c r="E102" s="127">
        <f>SUM(E36,E79,E96,E93)</f>
        <v>3752401.1400000006</v>
      </c>
    </row>
    <row r="103" ht="15">
      <c r="E103" s="45" t="s">
        <v>60</v>
      </c>
    </row>
  </sheetData>
  <sheetProtection/>
  <mergeCells count="4">
    <mergeCell ref="A2:E2"/>
    <mergeCell ref="A4:E4"/>
    <mergeCell ref="A33:E33"/>
    <mergeCell ref="B1:E1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3" manualBreakCount="3">
    <brk id="31" max="4" man="1"/>
    <brk id="57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2023-10-06T10:53:51Z</cp:lastPrinted>
  <dcterms:created xsi:type="dcterms:W3CDTF">2009-11-15T12:18:49Z</dcterms:created>
  <dcterms:modified xsi:type="dcterms:W3CDTF">2023-10-06T11:12:10Z</dcterms:modified>
  <cp:category/>
  <cp:version/>
  <cp:contentType/>
  <cp:contentStatus/>
</cp:coreProperties>
</file>