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'Arkusz1'!$A$1:$E$94</definedName>
  </definedNames>
  <calcPr fullCalcOnLoad="1"/>
</workbook>
</file>

<file path=xl/sharedStrings.xml><?xml version="1.0" encoding="utf-8"?>
<sst xmlns="http://schemas.openxmlformats.org/spreadsheetml/2006/main" count="170" uniqueCount="59">
  <si>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</si>
  <si>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</si>
  <si>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</si>
  <si>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</si>
  <si>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</si>
  <si>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</si>
  <si>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</si>
  <si>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</si>
  <si>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</si>
  <si>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</si>
  <si>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</si>
  <si>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</si>
  <si>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</si>
  <si>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</si>
  <si>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</si>
  <si>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</si>
  <si>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</si>
  <si>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</si>
  <si>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</si>
  <si>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</si>
  <si>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</si>
  <si>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</si>
  <si>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</si>
  <si>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</si>
  <si>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</si>
  <si>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</si>
  <si>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</si>
  <si>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</si>
  <si>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</si>
  <si>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</si>
  <si>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</si>
  <si>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</si>
  <si>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</si>
  <si>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</si>
  <si>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wydatki na obsługę zadania dot.  świadczenia 300 zł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</si>
  <si>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2024</t>
  </si>
  <si>
    <t>4860</t>
  </si>
  <si>
    <t>Pozostałe wydatki bieżące na zadania związane z pomocą obywatelom Ukrainy</t>
  </si>
  <si>
    <t xml:space="preserve">* wydatki na świadczenia 300 zł                                                                                                                                                                                                          </t>
  </si>
  <si>
    <t>Przychody</t>
  </si>
  <si>
    <t>905</t>
  </si>
  <si>
    <t xml:space="preserve">środki niewykorzystane w 2023 roku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</si>
  <si>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</si>
  <si>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</si>
  <si>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</si>
  <si>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</si>
  <si>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</si>
  <si>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</si>
  <si>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</si>
  <si>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</si>
  <si>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</si>
  <si>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</si>
  <si>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</si>
  <si>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</si>
  <si>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</si>
  <si>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 xml:space="preserve">* wpływy na obsługę nadawania numerów PESEL -                                                                                                                                                                                   138,09 zł                                                                  </t>
  </si>
  <si>
    <t xml:space="preserve">* wpływy na świadczenie 300 zł + obsługę zadania  -                                                                                                                                                               14 994,00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</si>
  <si>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wydatki na obsługę zadania dot. nadawania numerów PESEL                </t>
  </si>
  <si>
    <t>Załącznik Nr 4 do Zarządzenie Nr 44/2024
Burmistrza Miasta i Gminy Kępno z dnia 15 marca 2024 r.
w sprawie zmian w budżecie Gminy Kępno na 2024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</si>
</sst>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49" fontId="6" fillId="0" borderId="20" xfId="0" applyNumberFormat="1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4" fontId="1" fillId="0" borderId="14" xfId="0" applyNumberFormat="1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/>
    </xf>
    <xf numFmtId="49" fontId="6" fillId="0" borderId="21" xfId="0" applyNumberFormat="1" applyFont="1" applyBorder="1" applyAlignment="1" applyProtection="1">
      <alignment horizontal="left" vertical="top" wrapText="1"/>
      <protection locked="0"/>
    </xf>
    <xf numFmtId="49" fontId="9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top" wrapText="1"/>
      <protection locked="0"/>
    </xf>
    <xf numFmtId="49" fontId="6" fillId="0" borderId="17" xfId="0" applyNumberFormat="1" applyFont="1" applyBorder="1" applyAlignment="1" applyProtection="1">
      <alignment horizontal="center" vertical="top" wrapText="1"/>
      <protection locked="0"/>
    </xf>
    <xf numFmtId="49" fontId="1" fillId="0" borderId="34" xfId="0" applyNumberFormat="1" applyFont="1" applyBorder="1" applyAlignment="1">
      <alignment horizontal="center" vertical="top"/>
    </xf>
    <xf numFmtId="44" fontId="1" fillId="0" borderId="35" xfId="0" applyNumberFormat="1" applyFont="1" applyBorder="1" applyAlignment="1">
      <alignment vertical="top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0" fillId="0" borderId="0" xfId="0" applyNumberFormat="1" applyAlignment="1">
      <alignment vertical="top"/>
    </xf>
    <xf numFmtId="44" fontId="0" fillId="0" borderId="0" xfId="0" applyNumberFormat="1" applyFont="1" applyAlignment="1">
      <alignment vertical="top"/>
    </xf>
    <xf numFmtId="0" fontId="0" fillId="34" borderId="0" xfId="0" applyFill="1" applyAlignment="1">
      <alignment horizontal="left" vertical="top" wrapText="1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0" fontId="46" fillId="34" borderId="0" xfId="0" applyFont="1" applyFill="1" applyAlignment="1">
      <alignment horizontal="left" vertical="center" wrapText="1"/>
    </xf>
    <xf numFmtId="0" fontId="8" fillId="0" borderId="37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4" xfId="0" applyNumberFormat="1" applyFont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49" fontId="2" fillId="0" borderId="39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10.0039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0" s="113" customFormat="1" ht="48.75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5:6" ht="14.25" customHeight="1">
      <c r="E2" s="5"/>
      <c r="F2" s="1"/>
    </row>
    <row r="3" spans="1:6" ht="86.25" customHeight="1">
      <c r="A3" s="130" t="s">
        <v>35</v>
      </c>
      <c r="B3" s="131"/>
      <c r="C3" s="131"/>
      <c r="D3" s="131"/>
      <c r="E3" s="131"/>
      <c r="F3" s="1"/>
    </row>
    <row r="4" ht="13.5" thickBot="1"/>
    <row r="5" spans="1:5" ht="16.5" thickBot="1">
      <c r="A5" s="132" t="s">
        <v>8</v>
      </c>
      <c r="B5" s="133"/>
      <c r="C5" s="133"/>
      <c r="D5" s="133"/>
      <c r="E5" s="134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94" t="s">
        <v>42</v>
      </c>
      <c r="E8" s="21">
        <f>SUM(E9)</f>
        <v>219755</v>
      </c>
    </row>
    <row r="9" spans="1:5" s="35" customFormat="1" ht="15">
      <c r="A9" s="22"/>
      <c r="B9" s="22">
        <v>75814</v>
      </c>
      <c r="C9" s="34"/>
      <c r="D9" s="95" t="s">
        <v>43</v>
      </c>
      <c r="E9" s="30">
        <f>SUM(E10)</f>
        <v>219755</v>
      </c>
    </row>
    <row r="10" spans="1:5" s="35" customFormat="1" ht="45">
      <c r="A10" s="36"/>
      <c r="B10" s="33"/>
      <c r="C10" s="37" t="s">
        <v>20</v>
      </c>
      <c r="D10" s="38" t="s">
        <v>21</v>
      </c>
      <c r="E10" s="25">
        <v>219755</v>
      </c>
    </row>
    <row r="11" spans="1:5" s="35" customFormat="1" ht="108.75" customHeight="1" thickBot="1">
      <c r="A11" s="39"/>
      <c r="B11" s="40"/>
      <c r="C11" s="41" t="s">
        <v>4</v>
      </c>
      <c r="D11" s="96" t="s">
        <v>44</v>
      </c>
      <c r="E11" s="42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4" t="s">
        <v>10</v>
      </c>
      <c r="E12" s="21">
        <f>SUM(E13)</f>
        <v>16975</v>
      </c>
    </row>
    <row r="13" spans="1:5" s="35" customFormat="1" ht="15">
      <c r="A13" s="22"/>
      <c r="B13" s="22">
        <v>80195</v>
      </c>
      <c r="C13" s="34"/>
      <c r="D13" s="65" t="s">
        <v>7</v>
      </c>
      <c r="E13" s="30">
        <f>SUM(E14)</f>
        <v>16975</v>
      </c>
    </row>
    <row r="14" spans="1:5" s="35" customFormat="1" ht="45">
      <c r="A14" s="36"/>
      <c r="B14" s="33"/>
      <c r="C14" s="37" t="s">
        <v>20</v>
      </c>
      <c r="D14" s="38" t="s">
        <v>21</v>
      </c>
      <c r="E14" s="25">
        <v>16975</v>
      </c>
    </row>
    <row r="15" spans="1:5" s="35" customFormat="1" ht="15.75" thickBot="1">
      <c r="A15" s="39"/>
      <c r="B15" s="40"/>
      <c r="C15" s="41" t="s">
        <v>4</v>
      </c>
      <c r="D15" s="66" t="s">
        <v>18</v>
      </c>
      <c r="E15" s="42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67" t="s">
        <v>14</v>
      </c>
      <c r="E16" s="17">
        <f>SUM(E17)</f>
        <v>15132.09</v>
      </c>
    </row>
    <row r="17" spans="1:5" s="35" customFormat="1" ht="15">
      <c r="A17" s="72"/>
      <c r="B17" s="72">
        <v>85231</v>
      </c>
      <c r="C17" s="73"/>
      <c r="D17" s="74" t="s">
        <v>13</v>
      </c>
      <c r="E17" s="28">
        <f>SUM(E18)</f>
        <v>15132.09</v>
      </c>
    </row>
    <row r="18" spans="1:5" s="35" customFormat="1" ht="45">
      <c r="A18" s="32"/>
      <c r="B18" s="22"/>
      <c r="C18" s="59" t="s">
        <v>20</v>
      </c>
      <c r="D18" s="60" t="s">
        <v>21</v>
      </c>
      <c r="E18" s="23">
        <v>15132.09</v>
      </c>
    </row>
    <row r="19" spans="1:5" s="35" customFormat="1" ht="30">
      <c r="A19" s="32"/>
      <c r="B19" s="22"/>
      <c r="C19" s="59" t="s">
        <v>4</v>
      </c>
      <c r="D19" s="119" t="s">
        <v>56</v>
      </c>
      <c r="E19" s="52" t="s">
        <v>4</v>
      </c>
    </row>
    <row r="20" spans="1:5" s="35" customFormat="1" ht="30.75" thickBot="1">
      <c r="A20" s="39"/>
      <c r="B20" s="40"/>
      <c r="C20" s="41" t="s">
        <v>4</v>
      </c>
      <c r="D20" s="66" t="s">
        <v>55</v>
      </c>
      <c r="E20" s="42" t="s">
        <v>4</v>
      </c>
    </row>
    <row r="21" spans="1:5" s="2" customFormat="1" ht="15.75">
      <c r="A21" s="15">
        <v>855</v>
      </c>
      <c r="B21" s="15" t="s">
        <v>4</v>
      </c>
      <c r="C21" s="16" t="s">
        <v>4</v>
      </c>
      <c r="D21" s="67" t="s">
        <v>16</v>
      </c>
      <c r="E21" s="17">
        <f>SUM(E22)</f>
        <v>120272</v>
      </c>
    </row>
    <row r="22" spans="1:5" s="35" customFormat="1" ht="15">
      <c r="A22" s="22"/>
      <c r="B22" s="22">
        <v>85595</v>
      </c>
      <c r="C22" s="34"/>
      <c r="D22" s="65" t="s">
        <v>7</v>
      </c>
      <c r="E22" s="30">
        <f>SUM(E23)</f>
        <v>120272</v>
      </c>
    </row>
    <row r="23" spans="1:5" s="35" customFormat="1" ht="45">
      <c r="A23" s="36"/>
      <c r="B23" s="33"/>
      <c r="C23" s="37" t="s">
        <v>20</v>
      </c>
      <c r="D23" s="38" t="s">
        <v>21</v>
      </c>
      <c r="E23" s="25">
        <v>120272</v>
      </c>
    </row>
    <row r="24" spans="1:5" s="35" customFormat="1" ht="15.75" thickBot="1">
      <c r="A24" s="43"/>
      <c r="B24" s="29"/>
      <c r="C24" s="44" t="s">
        <v>4</v>
      </c>
      <c r="D24" s="68" t="s">
        <v>17</v>
      </c>
      <c r="E24" s="24" t="s">
        <v>4</v>
      </c>
    </row>
    <row r="25" spans="1:5" s="3" customFormat="1" ht="16.5" thickBot="1">
      <c r="A25" s="14"/>
      <c r="B25" s="14"/>
      <c r="C25" s="7"/>
      <c r="D25" s="69" t="s">
        <v>11</v>
      </c>
      <c r="E25" s="18">
        <f>SUM(E12,E16,E21,E8)</f>
        <v>372134.08999999997</v>
      </c>
    </row>
    <row r="26" spans="1:5" s="35" customFormat="1" ht="15">
      <c r="A26" s="45"/>
      <c r="B26" s="45"/>
      <c r="C26" s="46"/>
      <c r="D26" s="70"/>
      <c r="E26" s="47" t="s">
        <v>53</v>
      </c>
    </row>
    <row r="27" spans="1:5" s="35" customFormat="1" ht="15.75" thickBot="1">
      <c r="A27" s="48"/>
      <c r="B27" s="48"/>
      <c r="C27" s="41"/>
      <c r="D27" s="71"/>
      <c r="E27" s="49"/>
    </row>
    <row r="28" spans="1:5" ht="16.5" thickBot="1">
      <c r="A28" s="135" t="s">
        <v>9</v>
      </c>
      <c r="B28" s="136"/>
      <c r="C28" s="136"/>
      <c r="D28" s="136"/>
      <c r="E28" s="137"/>
    </row>
    <row r="29" spans="1:5" ht="16.5" thickBot="1">
      <c r="A29" s="7"/>
      <c r="B29"/>
      <c r="C29" s="4"/>
      <c r="E29"/>
    </row>
    <row r="30" spans="1:5" s="2" customFormat="1" ht="16.5" thickBot="1">
      <c r="A30" s="12" t="s">
        <v>5</v>
      </c>
      <c r="B30" s="13" t="s">
        <v>6</v>
      </c>
      <c r="C30" s="9" t="s">
        <v>1</v>
      </c>
      <c r="D30" s="13" t="s">
        <v>2</v>
      </c>
      <c r="E30" s="8" t="s">
        <v>0</v>
      </c>
    </row>
    <row r="31" spans="1:5" s="2" customFormat="1" ht="15.75">
      <c r="A31" s="27">
        <v>801</v>
      </c>
      <c r="B31" s="15" t="s">
        <v>4</v>
      </c>
      <c r="C31" s="16" t="s">
        <v>4</v>
      </c>
      <c r="D31" s="67" t="s">
        <v>10</v>
      </c>
      <c r="E31" s="17">
        <f>SUM(E61,E32,E39,E43,E48,E55,)</f>
        <v>618652.77</v>
      </c>
    </row>
    <row r="32" spans="1:5" s="35" customFormat="1" ht="135">
      <c r="A32" s="33"/>
      <c r="B32" s="72">
        <v>80101</v>
      </c>
      <c r="C32" s="34"/>
      <c r="D32" s="95" t="s">
        <v>45</v>
      </c>
      <c r="E32" s="30">
        <f>SUM(E33:E38)</f>
        <v>450633.37</v>
      </c>
    </row>
    <row r="33" spans="1:5" s="35" customFormat="1" ht="30">
      <c r="A33" s="22"/>
      <c r="B33" s="26"/>
      <c r="C33" s="37" t="s">
        <v>24</v>
      </c>
      <c r="D33" s="97" t="s">
        <v>26</v>
      </c>
      <c r="E33" s="25">
        <v>5292.72</v>
      </c>
    </row>
    <row r="34" spans="1:5" s="35" customFormat="1" ht="32.25" customHeight="1">
      <c r="A34" s="22"/>
      <c r="B34" s="26"/>
      <c r="C34" s="37" t="s">
        <v>25</v>
      </c>
      <c r="D34" s="97" t="s">
        <v>27</v>
      </c>
      <c r="E34" s="25">
        <v>6168.12</v>
      </c>
    </row>
    <row r="35" spans="1:5" s="35" customFormat="1" ht="30">
      <c r="A35" s="98"/>
      <c r="B35" s="99"/>
      <c r="C35" s="100" t="s">
        <v>22</v>
      </c>
      <c r="D35" s="101" t="s">
        <v>23</v>
      </c>
      <c r="E35" s="28">
        <v>64124.01</v>
      </c>
    </row>
    <row r="36" spans="1:5" s="35" customFormat="1" ht="30">
      <c r="A36" s="98"/>
      <c r="B36" s="99"/>
      <c r="C36" s="100" t="s">
        <v>46</v>
      </c>
      <c r="D36" s="101" t="s">
        <v>47</v>
      </c>
      <c r="E36" s="28">
        <v>278502.69</v>
      </c>
    </row>
    <row r="37" spans="1:5" s="35" customFormat="1" ht="47.25" customHeight="1">
      <c r="A37" s="98"/>
      <c r="B37" s="99"/>
      <c r="C37" s="100" t="s">
        <v>28</v>
      </c>
      <c r="D37" s="101" t="s">
        <v>29</v>
      </c>
      <c r="E37" s="28">
        <v>76678.98</v>
      </c>
    </row>
    <row r="38" spans="1:5" s="35" customFormat="1" ht="30">
      <c r="A38" s="98"/>
      <c r="B38" s="102"/>
      <c r="C38" s="100" t="s">
        <v>36</v>
      </c>
      <c r="D38" s="101" t="s">
        <v>37</v>
      </c>
      <c r="E38" s="28">
        <v>19866.85</v>
      </c>
    </row>
    <row r="39" spans="1:5" s="35" customFormat="1" ht="135">
      <c r="A39" s="33"/>
      <c r="B39" s="72">
        <v>80103</v>
      </c>
      <c r="C39" s="34"/>
      <c r="D39" s="95" t="s">
        <v>48</v>
      </c>
      <c r="E39" s="30">
        <f>SUM(E40:E42)</f>
        <v>5266.43</v>
      </c>
    </row>
    <row r="40" spans="1:5" s="35" customFormat="1" ht="30">
      <c r="A40" s="98"/>
      <c r="B40" s="99"/>
      <c r="C40" s="100" t="s">
        <v>22</v>
      </c>
      <c r="D40" s="101" t="s">
        <v>23</v>
      </c>
      <c r="E40" s="28">
        <v>1735.99</v>
      </c>
    </row>
    <row r="41" spans="1:5" s="35" customFormat="1" ht="30">
      <c r="A41" s="98"/>
      <c r="B41" s="99"/>
      <c r="C41" s="100" t="s">
        <v>46</v>
      </c>
      <c r="D41" s="101" t="s">
        <v>47</v>
      </c>
      <c r="E41" s="28">
        <v>2676.19</v>
      </c>
    </row>
    <row r="42" spans="1:5" s="35" customFormat="1" ht="47.25" customHeight="1">
      <c r="A42" s="98"/>
      <c r="B42" s="99"/>
      <c r="C42" s="100" t="s">
        <v>28</v>
      </c>
      <c r="D42" s="101" t="s">
        <v>29</v>
      </c>
      <c r="E42" s="28">
        <v>854.25</v>
      </c>
    </row>
    <row r="43" spans="1:5" s="35" customFormat="1" ht="135">
      <c r="A43" s="22"/>
      <c r="B43" s="72">
        <v>80104</v>
      </c>
      <c r="C43" s="34"/>
      <c r="D43" s="95" t="s">
        <v>49</v>
      </c>
      <c r="E43" s="30">
        <f>SUM(E44:E47)</f>
        <v>85908.01</v>
      </c>
    </row>
    <row r="44" spans="1:5" s="35" customFormat="1" ht="30">
      <c r="A44" s="22"/>
      <c r="B44" s="26"/>
      <c r="C44" s="37" t="s">
        <v>24</v>
      </c>
      <c r="D44" s="97" t="s">
        <v>26</v>
      </c>
      <c r="E44" s="25">
        <v>22851.2</v>
      </c>
    </row>
    <row r="45" spans="1:5" s="10" customFormat="1" ht="30">
      <c r="A45" s="22"/>
      <c r="B45" s="26"/>
      <c r="C45" s="100" t="s">
        <v>22</v>
      </c>
      <c r="D45" s="101" t="s">
        <v>23</v>
      </c>
      <c r="E45" s="28">
        <v>32566.2</v>
      </c>
    </row>
    <row r="46" spans="1:5" s="35" customFormat="1" ht="30">
      <c r="A46" s="98"/>
      <c r="B46" s="99"/>
      <c r="C46" s="100" t="s">
        <v>46</v>
      </c>
      <c r="D46" s="101" t="s">
        <v>47</v>
      </c>
      <c r="E46" s="28">
        <v>20737.3</v>
      </c>
    </row>
    <row r="47" spans="1:5" s="35" customFormat="1" ht="48.75" customHeight="1">
      <c r="A47" s="98"/>
      <c r="B47" s="102"/>
      <c r="C47" s="100" t="s">
        <v>28</v>
      </c>
      <c r="D47" s="101" t="s">
        <v>29</v>
      </c>
      <c r="E47" s="28">
        <v>9753.31</v>
      </c>
    </row>
    <row r="48" spans="1:5" s="35" customFormat="1" ht="135">
      <c r="A48" s="22"/>
      <c r="B48" s="26">
        <v>80107</v>
      </c>
      <c r="C48" s="34"/>
      <c r="D48" s="108" t="s">
        <v>51</v>
      </c>
      <c r="E48" s="52">
        <f>SUM(E49:E52)</f>
        <v>14341.89</v>
      </c>
    </row>
    <row r="49" spans="1:5" s="10" customFormat="1" ht="30">
      <c r="A49" s="22"/>
      <c r="B49" s="109"/>
      <c r="C49" s="103" t="s">
        <v>24</v>
      </c>
      <c r="D49" s="101" t="s">
        <v>26</v>
      </c>
      <c r="E49" s="28">
        <v>488.15</v>
      </c>
    </row>
    <row r="50" spans="1:5" s="35" customFormat="1" ht="32.25" customHeight="1">
      <c r="A50" s="22"/>
      <c r="B50" s="26"/>
      <c r="C50" s="37" t="s">
        <v>25</v>
      </c>
      <c r="D50" s="97" t="s">
        <v>27</v>
      </c>
      <c r="E50" s="25">
        <v>4297.41</v>
      </c>
    </row>
    <row r="51" spans="1:5" s="35" customFormat="1" ht="30">
      <c r="A51" s="98"/>
      <c r="B51" s="99"/>
      <c r="C51" s="103" t="s">
        <v>46</v>
      </c>
      <c r="D51" s="101" t="s">
        <v>47</v>
      </c>
      <c r="E51" s="28">
        <v>8036.69</v>
      </c>
    </row>
    <row r="52" spans="1:5" s="35" customFormat="1" ht="30">
      <c r="A52" s="79"/>
      <c r="B52" s="102"/>
      <c r="C52" s="103" t="s">
        <v>28</v>
      </c>
      <c r="D52" s="101" t="s">
        <v>29</v>
      </c>
      <c r="E52" s="28">
        <v>1519.64</v>
      </c>
    </row>
    <row r="53" spans="1:5" s="35" customFormat="1" ht="15">
      <c r="A53" s="45"/>
      <c r="B53" s="45"/>
      <c r="C53" s="46"/>
      <c r="D53" s="104"/>
      <c r="E53" s="47" t="s">
        <v>50</v>
      </c>
    </row>
    <row r="54" spans="1:5" s="35" customFormat="1" ht="15">
      <c r="A54" s="105"/>
      <c r="B54" s="105"/>
      <c r="C54" s="44"/>
      <c r="D54" s="106"/>
      <c r="E54" s="107"/>
    </row>
    <row r="55" spans="1:5" s="35" customFormat="1" ht="136.5" customHeight="1">
      <c r="A55" s="22"/>
      <c r="B55" s="109">
        <v>80148</v>
      </c>
      <c r="C55" s="34"/>
      <c r="D55" s="95" t="s">
        <v>52</v>
      </c>
      <c r="E55" s="30">
        <f>SUM(E56:E60)</f>
        <v>32765.739999999998</v>
      </c>
    </row>
    <row r="56" spans="1:5" s="35" customFormat="1" ht="30">
      <c r="A56" s="32"/>
      <c r="B56" s="33"/>
      <c r="C56" s="37" t="s">
        <v>24</v>
      </c>
      <c r="D56" s="97" t="s">
        <v>26</v>
      </c>
      <c r="E56" s="25">
        <v>1600</v>
      </c>
    </row>
    <row r="57" spans="1:5" s="10" customFormat="1" ht="31.5" customHeight="1">
      <c r="A57" s="22"/>
      <c r="B57" s="26"/>
      <c r="C57" s="103" t="s">
        <v>25</v>
      </c>
      <c r="D57" s="101" t="s">
        <v>27</v>
      </c>
      <c r="E57" s="28">
        <v>3976.85</v>
      </c>
    </row>
    <row r="58" spans="1:5" s="35" customFormat="1" ht="30">
      <c r="A58" s="78"/>
      <c r="B58" s="98"/>
      <c r="C58" s="103" t="s">
        <v>22</v>
      </c>
      <c r="D58" s="101" t="s">
        <v>23</v>
      </c>
      <c r="E58" s="28">
        <v>20196.65</v>
      </c>
    </row>
    <row r="59" spans="1:5" s="35" customFormat="1" ht="50.25" customHeight="1">
      <c r="A59" s="78"/>
      <c r="B59" s="98"/>
      <c r="C59" s="103" t="s">
        <v>28</v>
      </c>
      <c r="D59" s="101" t="s">
        <v>29</v>
      </c>
      <c r="E59" s="28">
        <v>4234.19</v>
      </c>
    </row>
    <row r="60" spans="1:5" s="35" customFormat="1" ht="30">
      <c r="A60" s="78"/>
      <c r="B60" s="79"/>
      <c r="C60" s="103" t="s">
        <v>36</v>
      </c>
      <c r="D60" s="101" t="s">
        <v>37</v>
      </c>
      <c r="E60" s="28">
        <v>2758.05</v>
      </c>
    </row>
    <row r="61" spans="1:5" s="10" customFormat="1" ht="15">
      <c r="A61" s="22"/>
      <c r="B61" s="26">
        <v>80195</v>
      </c>
      <c r="C61" s="50"/>
      <c r="D61" s="51" t="s">
        <v>12</v>
      </c>
      <c r="E61" s="52">
        <f>SUM(E62,E64)</f>
        <v>29737.33</v>
      </c>
    </row>
    <row r="62" spans="1:5" s="35" customFormat="1" ht="30">
      <c r="A62" s="22"/>
      <c r="B62" s="53"/>
      <c r="C62" s="54" t="s">
        <v>30</v>
      </c>
      <c r="D62" s="55" t="s">
        <v>31</v>
      </c>
      <c r="E62" s="30">
        <v>16975</v>
      </c>
    </row>
    <row r="63" spans="1:5" s="35" customFormat="1" ht="17.25" customHeight="1">
      <c r="A63" s="32"/>
      <c r="B63" s="22"/>
      <c r="C63" s="44" t="s">
        <v>4</v>
      </c>
      <c r="D63" s="110" t="s">
        <v>15</v>
      </c>
      <c r="E63" s="82" t="s">
        <v>4</v>
      </c>
    </row>
    <row r="64" spans="1:5" s="35" customFormat="1" ht="18" customHeight="1">
      <c r="A64" s="22"/>
      <c r="B64" s="26"/>
      <c r="C64" s="46" t="s">
        <v>25</v>
      </c>
      <c r="D64" s="61" t="s">
        <v>27</v>
      </c>
      <c r="E64" s="52">
        <v>12762.33</v>
      </c>
    </row>
    <row r="65" spans="1:5" s="35" customFormat="1" ht="120.75" customHeight="1" thickBot="1">
      <c r="A65" s="40"/>
      <c r="B65" s="48"/>
      <c r="C65" s="56" t="s">
        <v>4</v>
      </c>
      <c r="D65" s="57" t="s">
        <v>32</v>
      </c>
      <c r="E65" s="58" t="s">
        <v>4</v>
      </c>
    </row>
    <row r="66" spans="1:5" s="2" customFormat="1" ht="15.75">
      <c r="A66" s="27">
        <v>852</v>
      </c>
      <c r="B66" s="15" t="s">
        <v>4</v>
      </c>
      <c r="C66" s="16" t="s">
        <v>4</v>
      </c>
      <c r="D66" s="67" t="s">
        <v>14</v>
      </c>
      <c r="E66" s="17">
        <f>SUM(E67,)</f>
        <v>15132.09</v>
      </c>
    </row>
    <row r="67" spans="1:5" s="35" customFormat="1" ht="15">
      <c r="A67" s="33"/>
      <c r="B67" s="26">
        <v>85231</v>
      </c>
      <c r="C67" s="34"/>
      <c r="D67" s="65" t="s">
        <v>13</v>
      </c>
      <c r="E67" s="30">
        <f>SUM(E68:E78)</f>
        <v>15132.09</v>
      </c>
    </row>
    <row r="68" spans="1:5" s="35" customFormat="1" ht="30">
      <c r="A68" s="78"/>
      <c r="B68" s="84"/>
      <c r="C68" s="87" t="s">
        <v>30</v>
      </c>
      <c r="D68" s="85" t="s">
        <v>31</v>
      </c>
      <c r="E68" s="25">
        <v>14700</v>
      </c>
    </row>
    <row r="69" spans="1:5" s="10" customFormat="1" ht="30" hidden="1">
      <c r="A69" s="32"/>
      <c r="B69" s="32"/>
      <c r="C69" s="88" t="s">
        <v>24</v>
      </c>
      <c r="D69" s="77" t="s">
        <v>26</v>
      </c>
      <c r="E69" s="23">
        <v>0</v>
      </c>
    </row>
    <row r="70" spans="1:5" s="10" customFormat="1" ht="15" hidden="1">
      <c r="A70" s="32"/>
      <c r="B70" s="32"/>
      <c r="C70" s="88"/>
      <c r="D70" s="86" t="s">
        <v>33</v>
      </c>
      <c r="E70" s="24" t="s">
        <v>4</v>
      </c>
    </row>
    <row r="71" spans="1:5" s="10" customFormat="1" ht="30" hidden="1">
      <c r="A71" s="32"/>
      <c r="B71" s="32"/>
      <c r="C71" s="88" t="s">
        <v>22</v>
      </c>
      <c r="D71" s="77" t="s">
        <v>23</v>
      </c>
      <c r="E71" s="23">
        <v>0</v>
      </c>
    </row>
    <row r="72" spans="1:5" s="10" customFormat="1" ht="15" hidden="1">
      <c r="A72" s="32"/>
      <c r="B72" s="32"/>
      <c r="C72" s="88"/>
      <c r="D72" s="86" t="s">
        <v>34</v>
      </c>
      <c r="E72" s="24"/>
    </row>
    <row r="73" spans="1:5" s="10" customFormat="1" ht="30" hidden="1">
      <c r="A73" s="32"/>
      <c r="B73" s="32"/>
      <c r="C73" s="88" t="s">
        <v>28</v>
      </c>
      <c r="D73" s="77" t="s">
        <v>29</v>
      </c>
      <c r="E73" s="23">
        <v>0</v>
      </c>
    </row>
    <row r="74" spans="1:5" s="10" customFormat="1" ht="15">
      <c r="A74" s="32"/>
      <c r="B74" s="32"/>
      <c r="C74" s="75"/>
      <c r="D74" s="86" t="s">
        <v>38</v>
      </c>
      <c r="E74" s="24" t="s">
        <v>4</v>
      </c>
    </row>
    <row r="75" spans="1:5" s="10" customFormat="1" ht="30">
      <c r="A75" s="32"/>
      <c r="B75" s="22"/>
      <c r="C75" s="76" t="s">
        <v>24</v>
      </c>
      <c r="D75" s="83" t="s">
        <v>26</v>
      </c>
      <c r="E75" s="52">
        <v>294</v>
      </c>
    </row>
    <row r="76" spans="1:5" s="10" customFormat="1" ht="15">
      <c r="A76" s="22"/>
      <c r="B76" s="26"/>
      <c r="C76" s="115"/>
      <c r="D76" s="116" t="s">
        <v>33</v>
      </c>
      <c r="E76" s="82" t="s">
        <v>4</v>
      </c>
    </row>
    <row r="77" spans="1:5" s="35" customFormat="1" ht="30">
      <c r="A77" s="78"/>
      <c r="B77" s="98"/>
      <c r="C77" s="120" t="s">
        <v>22</v>
      </c>
      <c r="D77" s="121" t="s">
        <v>23</v>
      </c>
      <c r="E77" s="52">
        <v>138.09</v>
      </c>
    </row>
    <row r="78" spans="1:5" s="35" customFormat="1" ht="30.75" thickBot="1">
      <c r="A78" s="117"/>
      <c r="B78" s="118"/>
      <c r="C78" s="114" t="s">
        <v>4</v>
      </c>
      <c r="D78" s="122" t="s">
        <v>57</v>
      </c>
      <c r="E78" s="58" t="s">
        <v>4</v>
      </c>
    </row>
    <row r="79" spans="1:5" s="2" customFormat="1" ht="15.75">
      <c r="A79" s="27">
        <v>855</v>
      </c>
      <c r="B79" s="15" t="s">
        <v>4</v>
      </c>
      <c r="C79" s="16" t="s">
        <v>4</v>
      </c>
      <c r="D79" s="67" t="s">
        <v>16</v>
      </c>
      <c r="E79" s="17">
        <f>SUM(E80)</f>
        <v>120272</v>
      </c>
    </row>
    <row r="80" spans="1:5" s="10" customFormat="1" ht="30">
      <c r="A80" s="33"/>
      <c r="B80" s="26">
        <v>85595</v>
      </c>
      <c r="C80" s="50"/>
      <c r="D80" s="51" t="s">
        <v>19</v>
      </c>
      <c r="E80" s="52">
        <f>SUM(E81:E85)</f>
        <v>120272</v>
      </c>
    </row>
    <row r="81" spans="1:5" s="35" customFormat="1" ht="30">
      <c r="A81" s="32"/>
      <c r="B81" s="33"/>
      <c r="C81" s="73" t="s">
        <v>30</v>
      </c>
      <c r="D81" s="55" t="s">
        <v>31</v>
      </c>
      <c r="E81" s="30">
        <v>107350</v>
      </c>
    </row>
    <row r="82" spans="1:5" s="10" customFormat="1" ht="30" hidden="1">
      <c r="A82" s="32"/>
      <c r="B82" s="22"/>
      <c r="C82" s="90" t="s">
        <v>22</v>
      </c>
      <c r="D82" s="63" t="s">
        <v>23</v>
      </c>
      <c r="E82" s="28">
        <v>0</v>
      </c>
    </row>
    <row r="83" spans="1:5" s="10" customFormat="1" ht="30" hidden="1">
      <c r="A83" s="32"/>
      <c r="B83" s="22"/>
      <c r="C83" s="91" t="s">
        <v>28</v>
      </c>
      <c r="D83" s="62" t="s">
        <v>29</v>
      </c>
      <c r="E83" s="30">
        <v>0</v>
      </c>
    </row>
    <row r="84" spans="1:5" s="10" customFormat="1" ht="30">
      <c r="A84" s="32"/>
      <c r="B84" s="22"/>
      <c r="C84" s="91" t="s">
        <v>24</v>
      </c>
      <c r="D84" s="63" t="s">
        <v>26</v>
      </c>
      <c r="E84" s="28">
        <v>3025</v>
      </c>
    </row>
    <row r="85" spans="1:5" s="35" customFormat="1" ht="30.75" thickBot="1">
      <c r="A85" s="89"/>
      <c r="B85" s="79"/>
      <c r="C85" s="80" t="s">
        <v>36</v>
      </c>
      <c r="D85" s="81" t="s">
        <v>37</v>
      </c>
      <c r="E85" s="82">
        <v>9897</v>
      </c>
    </row>
    <row r="86" spans="1:5" s="3" customFormat="1" ht="16.5" thickBot="1">
      <c r="A86" s="14"/>
      <c r="B86" s="14"/>
      <c r="C86" s="7"/>
      <c r="D86" s="69" t="s">
        <v>3</v>
      </c>
      <c r="E86" s="18">
        <f>SUM(E31,E66,E79,)</f>
        <v>754056.86</v>
      </c>
    </row>
    <row r="87" ht="15">
      <c r="E87" s="47" t="s">
        <v>4</v>
      </c>
    </row>
    <row r="88" ht="13.5" thickBot="1"/>
    <row r="89" spans="1:5" ht="16.5" thickBot="1">
      <c r="A89" s="132" t="s">
        <v>39</v>
      </c>
      <c r="B89" s="133"/>
      <c r="C89" s="133"/>
      <c r="D89" s="133"/>
      <c r="E89" s="134"/>
    </row>
    <row r="90" ht="13.5" thickBot="1"/>
    <row r="91" spans="1:5" s="2" customFormat="1" ht="16.5" thickBot="1">
      <c r="A91" s="9" t="s">
        <v>1</v>
      </c>
      <c r="B91" s="127" t="s">
        <v>2</v>
      </c>
      <c r="C91" s="128"/>
      <c r="D91" s="129"/>
      <c r="E91" s="8" t="s">
        <v>0</v>
      </c>
    </row>
    <row r="92" spans="1:5" s="35" customFormat="1" ht="15" customHeight="1" thickBot="1">
      <c r="A92" s="92" t="s">
        <v>40</v>
      </c>
      <c r="B92" s="124" t="s">
        <v>41</v>
      </c>
      <c r="C92" s="125"/>
      <c r="D92" s="126"/>
      <c r="E92" s="93">
        <v>381922.77</v>
      </c>
    </row>
    <row r="93" ht="12.75">
      <c r="E93" s="31"/>
    </row>
    <row r="94" ht="15">
      <c r="E94" s="47" t="s">
        <v>54</v>
      </c>
    </row>
    <row r="99" ht="12.75">
      <c r="E99" s="112" t="s">
        <v>4</v>
      </c>
    </row>
    <row r="100" ht="12.75">
      <c r="E100" s="111">
        <f>SUM(E92,E25)</f>
        <v>754056.86</v>
      </c>
    </row>
    <row r="101" ht="12.75">
      <c r="E101" s="112" t="s">
        <v>4</v>
      </c>
    </row>
  </sheetData>
  <sheetProtection/>
  <mergeCells count="7">
    <mergeCell ref="A1:J1"/>
    <mergeCell ref="B92:D92"/>
    <mergeCell ref="B91:D91"/>
    <mergeCell ref="A3:E3"/>
    <mergeCell ref="A5:E5"/>
    <mergeCell ref="A28:E28"/>
    <mergeCell ref="A89:E89"/>
  </mergeCells>
  <printOptions/>
  <pageMargins left="0.7480314960629921" right="0.7480314960629921" top="0.984251968503937" bottom="0.984251968503937" header="0.5118110236220472" footer="0.5118110236220472"/>
  <pageSetup orientation="portrait" paperSize="9" scale="59" r:id="rId1"/>
  <rowBreaks count="2" manualBreakCount="2">
    <brk id="26" max="4" man="1"/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2024-02-27T08:12:56Z</cp:lastPrinted>
  <dcterms:created xsi:type="dcterms:W3CDTF">2009-11-15T12:18:49Z</dcterms:created>
  <dcterms:modified xsi:type="dcterms:W3CDTF">2024-03-15T07:12:05Z</dcterms:modified>
  <cp:category/>
  <cp:version/>
  <cp:contentType/>
  <cp:contentStatus/>
</cp:coreProperties>
</file>