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'Sheet1'!$A$1:$H$121</definedName>
  </definedNames>
  <calcPr fullCalcOnLoad="1"/>
</workbook>
</file>

<file path=xl/sharedStrings.xml><?xml version="1.0" encoding="utf-8"?>
<sst xmlns="http://schemas.openxmlformats.org/spreadsheetml/2006/main" count="187" uniqueCount="84">
  <si>
    <t>prawnej oraz wydatki związane z ich poborem</t>
  </si>
  <si>
    <t>Dochody od osób prawnych, od osób fizycznych                                                                                                                                                        i od innych jednostek nieposiadających osobowości</t>
  </si>
  <si>
    <t>* wkład własny w realizacji projektu pt. "Internet zmieni Twój los. Przeciwdziałanie wykluczeniu cyfrowemu na terenie Województwa Wielkopolskiego."</t>
  </si>
  <si>
    <r>
      <t>Dotacje celowe na pomoc finansową udzielaną między jednostkami samorządu terytorialnego na dofinansowanie własnych zadań bieżących                                                                    *</t>
    </r>
    <r>
      <rPr>
        <i/>
        <sz val="10"/>
        <color indexed="8"/>
        <rFont val="Arial CE"/>
        <family val="0"/>
      </rPr>
      <t xml:space="preserve"> pomoc finansowa dla Powiatu Kępińskiego na pokrycie kosztów obciążających Powiat z tytułu wydawania nowych dowodów rejestracyjnych i praw jazdy, które będą spowodowane wejściem w życie uchwały nr XLI/196/2009 Rady Powiatu Kępińskiego z dnia 21 grudnia 2009 r. w sprawie zwolnienia z opłat za wydanie nowego prawa jazdy i dowodu rejestracyjnego, w związku ze zmianami administracyjnymi dotyczącymi zmiany w Kępnie nazwy ulicy Gen. Świerczewskiego na ulicę Solidarności.</t>
    </r>
  </si>
  <si>
    <t>* dotacja dla KSWR JULIA</t>
  </si>
  <si>
    <t xml:space="preserve">* dotacja dla Szpitala w Kępnie na zakup sprzętu lub aparatury medycznej </t>
  </si>
  <si>
    <r>
      <t xml:space="preserve">stowarzyszeniom                                                                                        * </t>
    </r>
    <r>
      <rPr>
        <i/>
        <sz val="10"/>
        <rFont val="Arial CE"/>
        <family val="0"/>
      </rPr>
      <t xml:space="preserve">dotacja dla KĘPIŃSKIEGO KLUBU AMAZONKI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</t>
    </r>
  </si>
  <si>
    <t xml:space="preserve">* dotacja dla Gminy Baranów na wkład własny w realizacji projektu inwestycyjnego pt. „Budowa zachodniego obejścia gminy Baranów poprzez rozbudowę drogi nr 859894 w gminie Baranów i przebudowę drogi nr G9894 w gminie Kępno” </t>
  </si>
  <si>
    <t>* dotacja dla Stowarzyszenia SOCJUM KĘPNO</t>
  </si>
  <si>
    <t>* dotacja dla KS Hanulin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</si>
  <si>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</si>
  <si>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t>Oświata i wychowanie</t>
  </si>
  <si>
    <t>Kultura fizyczna i sport</t>
  </si>
  <si>
    <t>Kultura i ochrona dziedzictwa narodowego</t>
  </si>
  <si>
    <t>Pozostałe zadania w zakresie kultury</t>
  </si>
  <si>
    <t>Ochrona zdrowia</t>
  </si>
  <si>
    <t>Instytucje kultury fizycznej</t>
  </si>
  <si>
    <t>Urzędy gmin (miast i miast na prawach powiatu)</t>
  </si>
  <si>
    <t>Transport i łączność</t>
  </si>
  <si>
    <t>dofinansowanie zadań zleconych do realizacji</t>
  </si>
  <si>
    <t>Treść</t>
  </si>
  <si>
    <t>Dział</t>
  </si>
  <si>
    <t>Ochotnicze straże pożarne</t>
  </si>
  <si>
    <t>Drogi publiczne gminne</t>
  </si>
  <si>
    <t>Dotacja celowa z budżetu na finansowanie lub</t>
  </si>
  <si>
    <t>Paragraf</t>
  </si>
  <si>
    <t>Przeciwdziałanie alkoholizmowi</t>
  </si>
  <si>
    <t>Muzea</t>
  </si>
  <si>
    <t>Dotacja podmiotowa z budżetu dla samorządowej instytucji</t>
  </si>
  <si>
    <t>Pozostała działalność</t>
  </si>
  <si>
    <t>Dotacja podmiotowa z budżetu dla niepublicznej jednostki</t>
  </si>
  <si>
    <t>Zadania w zakresie kultury fizycznej i sportu</t>
  </si>
  <si>
    <t>Gospodarka komunalna i ochrona środowiska</t>
  </si>
  <si>
    <t>Administracja publiczna</t>
  </si>
  <si>
    <t>Razem</t>
  </si>
  <si>
    <t>Rozdział</t>
  </si>
  <si>
    <t>Biblioteki</t>
  </si>
  <si>
    <t>Szpitale ogólne</t>
  </si>
  <si>
    <t>Przedszkola</t>
  </si>
  <si>
    <t>Bezpieczeństwo publiczne i ochrona przeciwpożarowa</t>
  </si>
  <si>
    <t xml:space="preserve"> </t>
  </si>
  <si>
    <t>Plan</t>
  </si>
  <si>
    <t>Wykonanie</t>
  </si>
  <si>
    <t>%</t>
  </si>
  <si>
    <t xml:space="preserve">* dotacja dla OSP </t>
  </si>
  <si>
    <t>* dotacja dla ZG LZS</t>
  </si>
  <si>
    <t>* dotacje dla KKS "POLONIA"</t>
  </si>
  <si>
    <t>* dotacje dla MUKS "MARCINKI"</t>
  </si>
  <si>
    <t>* dotacje dla PZW</t>
  </si>
  <si>
    <t>* dotacja dla TKKF  "PRZEMYSŁAW"</t>
  </si>
  <si>
    <t xml:space="preserve">* dotacja dla ZHP 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</si>
  <si>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</si>
  <si>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</si>
  <si>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</si>
  <si>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Dotacje celowe przekazane gminie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</si>
  <si>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</si>
  <si>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Wpływy z innych opłat stanowiących dochody jednostek samorządu terytorialnego na podstawie ustaw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</si>
  <si>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</si>
  <si>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</si>
  <si>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</si>
  <si>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</si>
  <si>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* dotacja dla Kępińskiego Klubu Tenisowego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</si>
  <si>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</si>
  <si>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</si>
  <si>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</si>
  <si>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</si>
  <si>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</si>
  <si>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</si>
  <si>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</si>
  <si>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</si>
  <si>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</si>
  <si>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t>Doatcje celowe z budżetu na finansowanie lub dofinansowanie kosztów realizacji inwestycji i zakupów inwestycyjnych innych jednostek sektora finan śów publicznych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</si>
  <si>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</si>
  <si>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Tabela nr 4</t>
  </si>
  <si>
    <t>1. Dotacje podmiotowe:</t>
  </si>
  <si>
    <t>Sprawozdanie z wykonania budżetu Gminy Kępno za 2010 rok    -        DOTACJE</t>
  </si>
  <si>
    <t>2. Dotacje przedmiotowe:</t>
  </si>
  <si>
    <t>3. Dotacje celowe na zadania własne gminy dla podmiotów zaliczanych i nie zaliczanych do sektora finansów publicznych.</t>
  </si>
  <si>
    <t>strona 1</t>
  </si>
  <si>
    <t>strona 2</t>
  </si>
  <si>
    <t>strona 3</t>
  </si>
  <si>
    <t>strona 4</t>
  </si>
  <si>
    <t>strona 5</t>
  </si>
  <si>
    <r>
      <t xml:space="preserve">pozostałym jednostkom nie zaliczanym do sektora finansów publicznych                                                                                     * </t>
    </r>
    <r>
      <rPr>
        <i/>
        <sz val="10"/>
        <rFont val="Arial CE"/>
        <family val="0"/>
      </rPr>
      <t xml:space="preserve">dotacja dla spółek wodnych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</si>
</sst>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</numFmts>
  <fonts count="5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i/>
      <sz val="10"/>
      <color indexed="53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19" xfId="42" applyFont="1" applyFill="1" applyBorder="1" applyAlignment="1">
      <alignment horizontal="center" vertic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0" xfId="42" applyFont="1" applyFill="1" applyBorder="1" applyAlignment="1">
      <alignment horizontal="center" vertical="center" wrapText="1"/>
      <protection/>
    </xf>
    <xf numFmtId="4" fontId="4" fillId="0" borderId="20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0" fontId="7" fillId="0" borderId="22" xfId="42" applyFont="1" applyFill="1" applyBorder="1" applyAlignment="1">
      <alignment horizontal="left" vertical="top" wrapText="1"/>
      <protection/>
    </xf>
    <xf numFmtId="4" fontId="3" fillId="0" borderId="21" xfId="42" applyNumberFormat="1" applyFont="1" applyFill="1" applyBorder="1" applyAlignment="1">
      <alignment horizontal="center" vertical="top"/>
      <protection/>
    </xf>
    <xf numFmtId="0" fontId="0" fillId="0" borderId="17" xfId="42" applyFont="1" applyFill="1" applyBorder="1">
      <alignment/>
      <protection/>
    </xf>
    <xf numFmtId="4" fontId="0" fillId="0" borderId="21" xfId="42" applyNumberFormat="1" applyFont="1" applyFill="1" applyBorder="1" applyAlignment="1">
      <alignment horizontal="center"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7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4" xfId="42" applyFont="1" applyFill="1" applyBorder="1" applyAlignment="1">
      <alignment horizontal="left" vertical="top" wrapText="1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7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3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4" fontId="0" fillId="0" borderId="27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5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0" fillId="0" borderId="21" xfId="42" applyFont="1" applyFill="1" applyBorder="1">
      <alignment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31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181" fontId="7" fillId="0" borderId="33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4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4" fontId="0" fillId="0" borderId="23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0" fontId="0" fillId="0" borderId="32" xfId="42" applyFont="1" applyFill="1" applyBorder="1">
      <alignment/>
      <protection/>
    </xf>
    <xf numFmtId="0" fontId="0" fillId="0" borderId="35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0" fillId="0" borderId="23" xfId="42" applyNumberFormat="1" applyFont="1" applyFill="1" applyBorder="1" applyAlignment="1">
      <alignment vertical="top"/>
      <protection/>
    </xf>
    <xf numFmtId="175" fontId="8" fillId="0" borderId="37" xfId="42" applyNumberFormat="1" applyFont="1" applyFill="1" applyBorder="1" applyAlignment="1">
      <alignment horizontal="left" vertical="top"/>
      <protection/>
    </xf>
    <xf numFmtId="0" fontId="8" fillId="0" borderId="38" xfId="42" applyFont="1" applyFill="1" applyBorder="1" applyAlignment="1">
      <alignment horizontal="left" vertical="top" wrapText="1"/>
      <protection/>
    </xf>
    <xf numFmtId="4" fontId="0" fillId="0" borderId="39" xfId="42" applyNumberFormat="1" applyFont="1" applyFill="1" applyBorder="1" applyAlignment="1">
      <alignment vertical="top"/>
      <protection/>
    </xf>
    <xf numFmtId="4" fontId="4" fillId="0" borderId="17" xfId="42" applyNumberFormat="1" applyFont="1" applyFill="1" applyBorder="1" applyAlignment="1">
      <alignment horizontal="center" vertical="top"/>
      <protection/>
    </xf>
    <xf numFmtId="0" fontId="7" fillId="0" borderId="40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4" fontId="0" fillId="0" borderId="42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0" xfId="42" applyFont="1" applyFill="1" applyAlignment="1">
      <alignment wrapText="1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0" borderId="43" xfId="42" applyFont="1" applyFill="1" applyBorder="1">
      <alignment/>
      <protection/>
    </xf>
    <xf numFmtId="175" fontId="8" fillId="0" borderId="43" xfId="42" applyNumberFormat="1" applyFont="1" applyFill="1" applyBorder="1" applyAlignment="1">
      <alignment horizontal="lef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178" fontId="8" fillId="0" borderId="43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4" fontId="0" fillId="0" borderId="28" xfId="42" applyNumberFormat="1" applyFont="1" applyFill="1" applyBorder="1" applyAlignment="1">
      <alignment vertical="top"/>
      <protection/>
    </xf>
    <xf numFmtId="181" fontId="7" fillId="0" borderId="44" xfId="42" applyNumberFormat="1" applyFont="1" applyFill="1" applyBorder="1" applyAlignment="1">
      <alignment horizontal="left" vertical="top"/>
      <protection/>
    </xf>
    <xf numFmtId="4" fontId="9" fillId="0" borderId="21" xfId="42" applyNumberFormat="1" applyFont="1" applyFill="1" applyBorder="1" applyAlignment="1">
      <alignment vertical="top"/>
      <protection/>
    </xf>
    <xf numFmtId="4" fontId="3" fillId="0" borderId="17" xfId="42" applyNumberFormat="1" applyFont="1" applyFill="1" applyBorder="1" applyAlignment="1">
      <alignment horizontal="center" vertical="top"/>
      <protection/>
    </xf>
    <xf numFmtId="0" fontId="0" fillId="0" borderId="4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177" fontId="8" fillId="0" borderId="43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182" fontId="8" fillId="0" borderId="35" xfId="42" applyNumberFormat="1" applyFont="1" applyFill="1" applyBorder="1" applyAlignment="1">
      <alignment horizontal="right" vertical="top"/>
      <protection/>
    </xf>
    <xf numFmtId="182" fontId="8" fillId="0" borderId="2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45" xfId="42" applyNumberFormat="1" applyFont="1" applyFill="1" applyBorder="1" applyAlignment="1">
      <alignment horizontal="center" vertical="top"/>
      <protection/>
    </xf>
    <xf numFmtId="0" fontId="9" fillId="0" borderId="28" xfId="42" applyFont="1" applyFill="1" applyBorder="1">
      <alignment/>
      <protection/>
    </xf>
    <xf numFmtId="182" fontId="7" fillId="0" borderId="46" xfId="42" applyNumberFormat="1" applyFont="1" applyFill="1" applyBorder="1" applyAlignment="1">
      <alignment horizontal="right" vertical="top"/>
      <protection/>
    </xf>
    <xf numFmtId="4" fontId="3" fillId="0" borderId="23" xfId="42" applyNumberFormat="1" applyFont="1" applyFill="1" applyBorder="1" applyAlignment="1">
      <alignment horizontal="center" vertical="top"/>
      <protection/>
    </xf>
    <xf numFmtId="181" fontId="7" fillId="0" borderId="47" xfId="42" applyNumberFormat="1" applyFont="1" applyFill="1" applyBorder="1" applyAlignment="1">
      <alignment horizontal="left" vertical="top"/>
      <protection/>
    </xf>
    <xf numFmtId="0" fontId="9" fillId="0" borderId="31" xfId="42" applyFont="1" applyFill="1" applyBorder="1">
      <alignment/>
      <protection/>
    </xf>
    <xf numFmtId="0" fontId="9" fillId="0" borderId="21" xfId="42" applyFont="1" applyFill="1" applyBorder="1">
      <alignment/>
      <protection/>
    </xf>
    <xf numFmtId="175" fontId="8" fillId="0" borderId="48" xfId="42" applyNumberFormat="1" applyFont="1" applyFill="1" applyBorder="1" applyAlignment="1">
      <alignment horizontal="lef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0" fontId="10" fillId="0" borderId="21" xfId="42" applyFont="1" applyFill="1" applyBorder="1" applyAlignment="1">
      <alignment horizontal="left" vertical="top" wrapText="1"/>
      <protection/>
    </xf>
    <xf numFmtId="0" fontId="9" fillId="0" borderId="42" xfId="42" applyFont="1" applyFill="1" applyBorder="1">
      <alignment/>
      <protection/>
    </xf>
    <xf numFmtId="0" fontId="9" fillId="0" borderId="49" xfId="42" applyFont="1" applyFill="1" applyBorder="1">
      <alignment/>
      <protection/>
    </xf>
    <xf numFmtId="0" fontId="0" fillId="0" borderId="42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4" fontId="4" fillId="33" borderId="21" xfId="42" applyNumberFormat="1" applyFont="1" applyFill="1" applyBorder="1" applyAlignment="1">
      <alignment horizontal="center" vertical="top"/>
      <protection/>
    </xf>
    <xf numFmtId="180" fontId="6" fillId="33" borderId="40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40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50" xfId="42" applyFont="1" applyFill="1" applyBorder="1">
      <alignment/>
      <protection/>
    </xf>
    <xf numFmtId="0" fontId="4" fillId="33" borderId="32" xfId="42" applyFont="1" applyFill="1" applyBorder="1">
      <alignment/>
      <protection/>
    </xf>
    <xf numFmtId="0" fontId="6" fillId="33" borderId="51" xfId="42" applyFont="1" applyFill="1" applyBorder="1" applyAlignment="1">
      <alignment horizontal="left" vertical="top" wrapText="1"/>
      <protection/>
    </xf>
    <xf numFmtId="4" fontId="4" fillId="33" borderId="17" xfId="42" applyNumberFormat="1" applyFont="1" applyFill="1" applyBorder="1" applyAlignment="1">
      <alignment horizontal="center" vertical="top"/>
      <protection/>
    </xf>
    <xf numFmtId="4" fontId="0" fillId="33" borderId="27" xfId="42" applyNumberFormat="1" applyFont="1" applyFill="1" applyBorder="1" applyAlignment="1">
      <alignment vertical="top"/>
      <protection/>
    </xf>
    <xf numFmtId="180" fontId="6" fillId="33" borderId="28" xfId="42" applyNumberFormat="1" applyFont="1" applyFill="1" applyBorder="1" applyAlignment="1">
      <alignment horizontal="left" vertical="top"/>
      <protection/>
    </xf>
    <xf numFmtId="0" fontId="4" fillId="33" borderId="17" xfId="42" applyFont="1" applyFill="1" applyBorder="1">
      <alignment/>
      <protection/>
    </xf>
    <xf numFmtId="0" fontId="6" fillId="33" borderId="17" xfId="42" applyFont="1" applyFill="1" applyBorder="1" applyAlignment="1">
      <alignment horizontal="left" vertical="top" wrapText="1"/>
      <protection/>
    </xf>
    <xf numFmtId="182" fontId="6" fillId="33" borderId="0" xfId="42" applyNumberFormat="1" applyFont="1" applyFill="1" applyBorder="1" applyAlignment="1">
      <alignment horizontal="right" vertical="top"/>
      <protection/>
    </xf>
    <xf numFmtId="0" fontId="0" fillId="33" borderId="27" xfId="42" applyFont="1" applyFill="1" applyBorder="1">
      <alignment/>
      <protection/>
    </xf>
    <xf numFmtId="0" fontId="0" fillId="33" borderId="2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6" fillId="33" borderId="21" xfId="42" applyFont="1" applyFill="1" applyBorder="1" applyAlignment="1">
      <alignment horizontal="left" vertical="top" wrapText="1"/>
      <protection/>
    </xf>
    <xf numFmtId="0" fontId="4" fillId="33" borderId="51" xfId="42" applyFont="1" applyFill="1" applyBorder="1">
      <alignment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52" xfId="42" applyNumberFormat="1" applyFont="1" applyFill="1" applyBorder="1" applyAlignment="1">
      <alignment horizontal="left" vertical="top"/>
      <protection/>
    </xf>
    <xf numFmtId="180" fontId="6" fillId="33" borderId="51" xfId="42" applyNumberFormat="1" applyFont="1" applyFill="1" applyBorder="1" applyAlignment="1">
      <alignment horizontal="left" vertical="top"/>
      <protection/>
    </xf>
    <xf numFmtId="0" fontId="0" fillId="0" borderId="49" xfId="42" applyFont="1" applyBorder="1">
      <alignment/>
      <protection/>
    </xf>
    <xf numFmtId="0" fontId="0" fillId="0" borderId="49" xfId="42" applyFont="1" applyBorder="1" applyAlignment="1">
      <alignment wrapText="1"/>
      <protection/>
    </xf>
    <xf numFmtId="0" fontId="8" fillId="0" borderId="49" xfId="42" applyFont="1" applyBorder="1" applyAlignment="1">
      <alignment horizontal="left" vertical="top"/>
      <protection/>
    </xf>
    <xf numFmtId="4" fontId="0" fillId="0" borderId="49" xfId="42" applyNumberFormat="1" applyFont="1" applyBorder="1" applyAlignment="1">
      <alignment vertical="top"/>
      <protection/>
    </xf>
    <xf numFmtId="4" fontId="0" fillId="0" borderId="49" xfId="42" applyNumberFormat="1" applyFont="1" applyBorder="1" applyAlignment="1">
      <alignment horizontal="center" vertical="top"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0" fontId="8" fillId="0" borderId="53" xfId="42" applyFont="1" applyFill="1" applyBorder="1" applyAlignment="1">
      <alignment horizontal="left" vertical="top" wrapText="1"/>
      <protection/>
    </xf>
    <xf numFmtId="0" fontId="9" fillId="0" borderId="27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178" fontId="10" fillId="0" borderId="23" xfId="42" applyNumberFormat="1" applyFont="1" applyFill="1" applyBorder="1" applyAlignment="1">
      <alignment horizontal="right" vertical="top"/>
      <protection/>
    </xf>
    <xf numFmtId="4" fontId="9" fillId="0" borderId="23" xfId="42" applyNumberFormat="1" applyFont="1" applyFill="1" applyBorder="1" applyAlignment="1">
      <alignment horizontal="center" vertical="top"/>
      <protection/>
    </xf>
    <xf numFmtId="0" fontId="12" fillId="0" borderId="17" xfId="42" applyFont="1" applyFill="1" applyBorder="1" applyAlignment="1">
      <alignment horizontal="left" vertical="top" wrapText="1"/>
      <protection/>
    </xf>
    <xf numFmtId="4" fontId="0" fillId="0" borderId="17" xfId="42" applyNumberFormat="1" applyFont="1" applyFill="1" applyBorder="1" applyAlignment="1">
      <alignment vertical="top"/>
      <protection/>
    </xf>
    <xf numFmtId="0" fontId="11" fillId="0" borderId="21" xfId="42" applyFont="1" applyFill="1" applyBorder="1" applyAlignment="1">
      <alignment horizontal="left" vertical="top" wrapText="1"/>
      <protection/>
    </xf>
    <xf numFmtId="0" fontId="3" fillId="0" borderId="28" xfId="42" applyFont="1" applyFill="1" applyBorder="1">
      <alignment/>
      <protection/>
    </xf>
    <xf numFmtId="0" fontId="7" fillId="0" borderId="17" xfId="42" applyFont="1" applyFill="1" applyBorder="1" applyAlignment="1">
      <alignment horizontal="left" vertical="top" wrapText="1"/>
      <protection/>
    </xf>
    <xf numFmtId="180" fontId="6" fillId="33" borderId="54" xfId="42" applyNumberFormat="1" applyFont="1" applyFill="1" applyBorder="1" applyAlignment="1">
      <alignment horizontal="left" vertical="top"/>
      <protection/>
    </xf>
    <xf numFmtId="0" fontId="4" fillId="33" borderId="55" xfId="42" applyFont="1" applyFill="1" applyBorder="1">
      <alignment/>
      <protection/>
    </xf>
    <xf numFmtId="0" fontId="4" fillId="33" borderId="56" xfId="42" applyFont="1" applyFill="1" applyBorder="1">
      <alignment/>
      <protection/>
    </xf>
    <xf numFmtId="0" fontId="6" fillId="33" borderId="54" xfId="42" applyFont="1" applyFill="1" applyBorder="1" applyAlignment="1">
      <alignment horizontal="left" vertical="top" wrapText="1"/>
      <protection/>
    </xf>
    <xf numFmtId="176" fontId="6" fillId="33" borderId="55" xfId="42" applyNumberFormat="1" applyFont="1" applyFill="1" applyBorder="1" applyAlignment="1">
      <alignment horizontal="right" vertical="top"/>
      <protection/>
    </xf>
    <xf numFmtId="0" fontId="8" fillId="0" borderId="48" xfId="42" applyFont="1" applyFill="1" applyBorder="1" applyAlignment="1">
      <alignment horizontal="left" vertical="top" wrapText="1"/>
      <protection/>
    </xf>
    <xf numFmtId="0" fontId="8" fillId="0" borderId="31" xfId="42" applyFont="1" applyFill="1" applyBorder="1" applyAlignment="1">
      <alignment horizontal="left" vertical="top" wrapText="1"/>
      <protection/>
    </xf>
    <xf numFmtId="0" fontId="12" fillId="0" borderId="34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0" fontId="10" fillId="0" borderId="23" xfId="42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0" fontId="0" fillId="0" borderId="49" xfId="42" applyFont="1" applyFill="1" applyBorder="1">
      <alignment/>
      <protection/>
    </xf>
    <xf numFmtId="4" fontId="9" fillId="0" borderId="39" xfId="42" applyNumberFormat="1" applyFont="1" applyFill="1" applyBorder="1" applyAlignment="1">
      <alignment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0" fontId="0" fillId="0" borderId="49" xfId="42" applyFont="1" applyFill="1" applyBorder="1">
      <alignment/>
      <protection/>
    </xf>
    <xf numFmtId="4" fontId="0" fillId="0" borderId="41" xfId="42" applyNumberFormat="1" applyFont="1" applyFill="1" applyBorder="1" applyAlignment="1">
      <alignment vertical="top"/>
      <protection/>
    </xf>
    <xf numFmtId="4" fontId="9" fillId="0" borderId="23" xfId="42" applyNumberFormat="1" applyFont="1" applyFill="1" applyBorder="1" applyAlignment="1">
      <alignment vertical="top"/>
      <protection/>
    </xf>
    <xf numFmtId="4" fontId="9" fillId="0" borderId="42" xfId="42" applyNumberFormat="1" applyFont="1" applyFill="1" applyBorder="1" applyAlignment="1">
      <alignment vertical="top"/>
      <protection/>
    </xf>
    <xf numFmtId="0" fontId="0" fillId="0" borderId="0" xfId="42" applyFont="1">
      <alignment/>
      <protection/>
    </xf>
    <xf numFmtId="0" fontId="0" fillId="0" borderId="32" xfId="42" applyFont="1" applyFill="1" applyBorder="1">
      <alignment/>
      <protection/>
    </xf>
    <xf numFmtId="4" fontId="0" fillId="0" borderId="27" xfId="42" applyNumberFormat="1" applyFont="1" applyFill="1" applyBorder="1" applyAlignment="1">
      <alignment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9" fillId="0" borderId="0" xfId="42" applyNumberFormat="1" applyFont="1" applyFill="1">
      <alignment/>
      <protection/>
    </xf>
    <xf numFmtId="178" fontId="8" fillId="0" borderId="57" xfId="42" applyNumberFormat="1" applyFont="1" applyFill="1" applyBorder="1" applyAlignment="1">
      <alignment horizontal="right" vertical="top"/>
      <protection/>
    </xf>
    <xf numFmtId="175" fontId="10" fillId="0" borderId="34" xfId="42" applyNumberFormat="1" applyFont="1" applyFill="1" applyBorder="1" applyAlignment="1">
      <alignment horizontal="left" vertical="top"/>
      <protection/>
    </xf>
    <xf numFmtId="182" fontId="6" fillId="33" borderId="58" xfId="42" applyNumberFormat="1" applyFont="1" applyFill="1" applyBorder="1" applyAlignment="1">
      <alignment horizontal="right" vertical="top"/>
      <protection/>
    </xf>
    <xf numFmtId="0" fontId="9" fillId="0" borderId="23" xfId="42" applyFont="1" applyBorder="1" applyAlignment="1">
      <alignment vertical="top" wrapText="1"/>
      <protection/>
    </xf>
    <xf numFmtId="0" fontId="0" fillId="0" borderId="59" xfId="42" applyFont="1" applyFill="1" applyBorder="1">
      <alignment/>
      <protection/>
    </xf>
    <xf numFmtId="4" fontId="9" fillId="0" borderId="0" xfId="42" applyNumberFormat="1" applyFont="1" applyFill="1">
      <alignment/>
      <protection/>
    </xf>
    <xf numFmtId="0" fontId="0" fillId="0" borderId="34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3" fillId="0" borderId="0" xfId="42" applyFont="1" applyFill="1">
      <alignment/>
      <protection/>
    </xf>
    <xf numFmtId="178" fontId="8" fillId="0" borderId="60" xfId="42" applyNumberFormat="1" applyFont="1" applyFill="1" applyBorder="1" applyAlignment="1">
      <alignment horizontal="right" vertical="top"/>
      <protection/>
    </xf>
    <xf numFmtId="0" fontId="0" fillId="0" borderId="51" xfId="42" applyFont="1" applyFill="1" applyBorder="1">
      <alignment/>
      <protection/>
    </xf>
    <xf numFmtId="0" fontId="8" fillId="0" borderId="43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1" fillId="0" borderId="61" xfId="42" applyFont="1" applyFill="1" applyBorder="1" applyAlignment="1">
      <alignment horizontal="left" vertical="top" wrapText="1"/>
      <protection/>
    </xf>
    <xf numFmtId="0" fontId="11" fillId="0" borderId="61" xfId="42" applyFont="1" applyFill="1" applyBorder="1" applyAlignment="1">
      <alignment horizontal="left" vertical="top" wrapText="1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4" fillId="0" borderId="20" xfId="42" applyFont="1" applyBorder="1" applyAlignment="1">
      <alignment horizontal="center"/>
      <protection/>
    </xf>
    <xf numFmtId="0" fontId="15" fillId="0" borderId="0" xfId="42" applyFont="1" applyBorder="1" applyAlignment="1">
      <alignment horizontal="left" vertical="top"/>
      <protection/>
    </xf>
    <xf numFmtId="0" fontId="33" fillId="0" borderId="0" xfId="42" applyFont="1" applyBorder="1" applyAlignment="1">
      <alignment/>
      <protection/>
    </xf>
    <xf numFmtId="0" fontId="4" fillId="0" borderId="0" xfId="42" applyFont="1" applyBorder="1" applyAlignment="1">
      <alignment horizontal="right"/>
      <protection/>
    </xf>
    <xf numFmtId="0" fontId="0" fillId="0" borderId="0" xfId="42" applyFont="1" applyBorder="1" applyAlignment="1">
      <alignment horizontal="right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0" xfId="42" applyFont="1" applyBorder="1" applyAlignment="1">
      <alignment wrapText="1"/>
      <protection/>
    </xf>
    <xf numFmtId="0" fontId="8" fillId="0" borderId="0" xfId="42" applyFont="1" applyBorder="1" applyAlignment="1">
      <alignment horizontal="left" vertical="top"/>
      <protection/>
    </xf>
    <xf numFmtId="4" fontId="0" fillId="0" borderId="0" xfId="42" applyNumberFormat="1" applyFont="1" applyBorder="1" applyAlignment="1">
      <alignment vertical="top"/>
      <protection/>
    </xf>
    <xf numFmtId="4" fontId="0" fillId="0" borderId="0" xfId="42" applyNumberFormat="1" applyFont="1" applyBorder="1" applyAlignment="1">
      <alignment horizontal="center" vertical="top"/>
      <protection/>
    </xf>
    <xf numFmtId="0" fontId="3" fillId="0" borderId="0" xfId="42" applyFont="1" applyBorder="1" applyAlignment="1">
      <alignment/>
      <protection/>
    </xf>
    <xf numFmtId="0" fontId="3" fillId="0" borderId="0" xfId="42" applyFont="1" applyBorder="1">
      <alignment/>
      <protection/>
    </xf>
    <xf numFmtId="0" fontId="3" fillId="0" borderId="0" xfId="42" applyFont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/>
      <protection/>
    </xf>
    <xf numFmtId="0" fontId="5" fillId="0" borderId="0" xfId="42" applyFont="1" applyFill="1" applyBorder="1" applyAlignment="1">
      <alignment horizontal="center" vertical="center"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8" fillId="0" borderId="62" xfId="42" applyFont="1" applyFill="1" applyBorder="1" applyAlignment="1">
      <alignment horizontal="left" vertical="top" wrapText="1"/>
      <protection/>
    </xf>
    <xf numFmtId="4" fontId="0" fillId="0" borderId="41" xfId="42" applyNumberFormat="1" applyFont="1" applyFill="1" applyBorder="1" applyAlignment="1">
      <alignment vertical="top"/>
      <protection/>
    </xf>
    <xf numFmtId="4" fontId="0" fillId="0" borderId="42" xfId="42" applyNumberFormat="1" applyFont="1" applyFill="1" applyBorder="1" applyAlignment="1">
      <alignment horizontal="center" vertical="top"/>
      <protection/>
    </xf>
    <xf numFmtId="0" fontId="4" fillId="33" borderId="54" xfId="42" applyFont="1" applyFill="1" applyBorder="1">
      <alignment/>
      <protection/>
    </xf>
    <xf numFmtId="4" fontId="3" fillId="33" borderId="63" xfId="42" applyNumberFormat="1" applyFont="1" applyFill="1" applyBorder="1" applyAlignment="1">
      <alignment horizontal="center" vertical="top"/>
      <protection/>
    </xf>
    <xf numFmtId="0" fontId="4" fillId="0" borderId="0" xfId="42" applyFont="1" applyFill="1" applyBorder="1">
      <alignment/>
      <protection/>
    </xf>
    <xf numFmtId="173" fontId="6" fillId="0" borderId="19" xfId="42" applyNumberFormat="1" applyFont="1" applyFill="1" applyBorder="1" applyAlignment="1">
      <alignment horizontal="right" vertical="top"/>
      <protection/>
    </xf>
    <xf numFmtId="2" fontId="6" fillId="0" borderId="45" xfId="42" applyNumberFormat="1" applyFont="1" applyFill="1" applyBorder="1" applyAlignment="1">
      <alignment horizontal="center" vertical="top"/>
      <protection/>
    </xf>
    <xf numFmtId="0" fontId="4" fillId="0" borderId="0" xfId="42" applyFont="1" applyFill="1">
      <alignment/>
      <protection/>
    </xf>
    <xf numFmtId="0" fontId="0" fillId="0" borderId="49" xfId="42" applyFont="1" applyBorder="1">
      <alignment/>
      <protection/>
    </xf>
    <xf numFmtId="0" fontId="0" fillId="0" borderId="49" xfId="42" applyFont="1" applyBorder="1" applyAlignment="1">
      <alignment wrapText="1"/>
      <protection/>
    </xf>
    <xf numFmtId="4" fontId="0" fillId="0" borderId="49" xfId="42" applyNumberFormat="1" applyFont="1" applyBorder="1" applyAlignment="1">
      <alignment vertical="top"/>
      <protection/>
    </xf>
    <xf numFmtId="4" fontId="0" fillId="0" borderId="49" xfId="42" applyNumberFormat="1" applyFont="1" applyBorder="1" applyAlignment="1">
      <alignment horizontal="center" vertical="top"/>
      <protection/>
    </xf>
    <xf numFmtId="0" fontId="3" fillId="0" borderId="0" xfId="42" applyFont="1" applyBorder="1" applyAlignment="1">
      <alignment wrapText="1"/>
      <protection/>
    </xf>
    <xf numFmtId="0" fontId="3" fillId="0" borderId="0" xfId="42" applyFont="1" applyBorder="1" applyAlignment="1">
      <alignment/>
      <protection/>
    </xf>
    <xf numFmtId="181" fontId="7" fillId="0" borderId="23" xfId="42" applyNumberFormat="1" applyFont="1" applyFill="1" applyBorder="1" applyAlignment="1">
      <alignment horizontal="left" vertical="top"/>
      <protection/>
    </xf>
    <xf numFmtId="0" fontId="11" fillId="0" borderId="42" xfId="42" applyFont="1" applyFill="1" applyBorder="1" applyAlignment="1">
      <alignment horizontal="left" vertical="top" wrapText="1"/>
      <protection/>
    </xf>
    <xf numFmtId="0" fontId="0" fillId="0" borderId="49" xfId="42" applyFont="1" applyFill="1" applyBorder="1">
      <alignment/>
      <protection/>
    </xf>
    <xf numFmtId="4" fontId="0" fillId="0" borderId="42" xfId="42" applyNumberFormat="1" applyFont="1" applyFill="1" applyBorder="1" applyAlignment="1">
      <alignment vertical="top"/>
      <protection/>
    </xf>
    <xf numFmtId="181" fontId="7" fillId="0" borderId="46" xfId="42" applyNumberFormat="1" applyFont="1" applyFill="1" applyBorder="1" applyAlignment="1">
      <alignment horizontal="left" vertical="top"/>
      <protection/>
    </xf>
    <xf numFmtId="4" fontId="4" fillId="33" borderId="63" xfId="42" applyNumberFormat="1" applyFont="1" applyFill="1" applyBorder="1" applyAlignment="1">
      <alignment horizontal="center" vertical="top"/>
      <protection/>
    </xf>
    <xf numFmtId="181" fontId="7" fillId="0" borderId="64" xfId="42" applyNumberFormat="1" applyFont="1" applyFill="1" applyBorder="1" applyAlignment="1">
      <alignment horizontal="left" vertical="top"/>
      <protection/>
    </xf>
    <xf numFmtId="0" fontId="0" fillId="0" borderId="27" xfId="42" applyFont="1" applyFill="1" applyBorder="1">
      <alignment/>
      <protection/>
    </xf>
    <xf numFmtId="0" fontId="0" fillId="0" borderId="34" xfId="42" applyFont="1" applyFill="1" applyBorder="1">
      <alignment/>
      <protection/>
    </xf>
    <xf numFmtId="180" fontId="6" fillId="33" borderId="21" xfId="42" applyNumberFormat="1" applyFont="1" applyFill="1" applyBorder="1" applyAlignment="1">
      <alignment horizontal="left" vertical="top"/>
      <protection/>
    </xf>
    <xf numFmtId="0" fontId="9" fillId="0" borderId="65" xfId="42" applyFont="1" applyFill="1" applyBorder="1">
      <alignment/>
      <protection/>
    </xf>
    <xf numFmtId="0" fontId="10" fillId="0" borderId="39" xfId="42" applyFont="1" applyFill="1" applyBorder="1" applyAlignment="1">
      <alignment horizontal="left" vertical="top" wrapText="1"/>
      <protection/>
    </xf>
    <xf numFmtId="4" fontId="9" fillId="0" borderId="17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178" fontId="10" fillId="0" borderId="32" xfId="42" applyNumberFormat="1" applyFont="1" applyFill="1" applyBorder="1" applyAlignment="1">
      <alignment horizontal="righ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66" xfId="42" applyFont="1" applyFill="1" applyBorder="1">
      <alignment/>
      <protection/>
    </xf>
    <xf numFmtId="0" fontId="3" fillId="0" borderId="43" xfId="42" applyFont="1" applyFill="1" applyBorder="1">
      <alignment/>
      <protection/>
    </xf>
    <xf numFmtId="0" fontId="7" fillId="0" borderId="67" xfId="42" applyFont="1" applyFill="1" applyBorder="1" applyAlignment="1">
      <alignment horizontal="left" vertical="top" wrapText="1"/>
      <protection/>
    </xf>
    <xf numFmtId="182" fontId="7" fillId="0" borderId="68" xfId="42" applyNumberFormat="1" applyFont="1" applyFill="1" applyBorder="1" applyAlignment="1">
      <alignment horizontal="right" vertical="top"/>
      <protection/>
    </xf>
    <xf numFmtId="176" fontId="7" fillId="0" borderId="0" xfId="42" applyNumberFormat="1" applyFont="1" applyFill="1" applyBorder="1" applyAlignment="1">
      <alignment horizontal="right" vertical="top"/>
      <protection/>
    </xf>
    <xf numFmtId="176" fontId="6" fillId="33" borderId="51" xfId="42" applyNumberFormat="1" applyFont="1" applyFill="1" applyBorder="1" applyAlignment="1">
      <alignment horizontal="right" vertical="top"/>
      <protection/>
    </xf>
    <xf numFmtId="0" fontId="10" fillId="0" borderId="42" xfId="42" applyFont="1" applyFill="1" applyBorder="1" applyAlignment="1">
      <alignment horizontal="left" vertical="top" wrapText="1"/>
      <protection/>
    </xf>
    <xf numFmtId="178" fontId="10" fillId="0" borderId="49" xfId="42" applyNumberFormat="1" applyFont="1" applyFill="1" applyBorder="1" applyAlignment="1">
      <alignment horizontal="right" vertical="top"/>
      <protection/>
    </xf>
    <xf numFmtId="4" fontId="4" fillId="0" borderId="65" xfId="42" applyNumberFormat="1" applyFont="1" applyFill="1" applyBorder="1" applyAlignment="1">
      <alignment horizontal="center" vertical="top"/>
      <protection/>
    </xf>
    <xf numFmtId="4" fontId="3" fillId="0" borderId="28" xfId="42" applyNumberFormat="1" applyFont="1" applyFill="1" applyBorder="1" applyAlignment="1">
      <alignment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9" fillId="0" borderId="28" xfId="42" applyNumberFormat="1" applyFont="1" applyFill="1" applyBorder="1" applyAlignment="1">
      <alignment vertical="top"/>
      <protection/>
    </xf>
    <xf numFmtId="4" fontId="4" fillId="0" borderId="28" xfId="42" applyNumberFormat="1" applyFont="1" applyFill="1" applyBorder="1" applyAlignment="1">
      <alignment vertical="top"/>
      <protection/>
    </xf>
    <xf numFmtId="0" fontId="9" fillId="0" borderId="23" xfId="42" applyFont="1" applyFill="1" applyBorder="1">
      <alignment/>
      <protection/>
    </xf>
    <xf numFmtId="0" fontId="9" fillId="0" borderId="39" xfId="42" applyFont="1" applyFill="1" applyBorder="1">
      <alignment/>
      <protection/>
    </xf>
    <xf numFmtId="4" fontId="3" fillId="0" borderId="23" xfId="42" applyNumberFormat="1" applyFont="1" applyFill="1" applyBorder="1" applyAlignment="1">
      <alignment horizontal="center" vertical="top"/>
      <protection/>
    </xf>
    <xf numFmtId="4" fontId="3" fillId="0" borderId="39" xfId="42" applyNumberFormat="1" applyFont="1" applyFill="1" applyBorder="1" applyAlignment="1">
      <alignment horizontal="center" vertical="top"/>
      <protection/>
    </xf>
    <xf numFmtId="0" fontId="0" fillId="0" borderId="23" xfId="42" applyFont="1" applyFill="1" applyBorder="1">
      <alignment/>
      <protection/>
    </xf>
    <xf numFmtId="176" fontId="7" fillId="0" borderId="69" xfId="42" applyNumberFormat="1" applyFont="1" applyFill="1" applyBorder="1" applyAlignment="1">
      <alignment horizontal="right" vertical="top"/>
      <protection/>
    </xf>
    <xf numFmtId="182" fontId="0" fillId="0" borderId="0" xfId="42" applyNumberFormat="1" applyFont="1" applyFill="1">
      <alignment/>
      <protection/>
    </xf>
    <xf numFmtId="173" fontId="0" fillId="0" borderId="0" xfId="42" applyNumberFormat="1" applyFont="1" applyFill="1">
      <alignment/>
      <protection/>
    </xf>
    <xf numFmtId="0" fontId="12" fillId="0" borderId="21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4" fontId="0" fillId="0" borderId="27" xfId="42" applyNumberFormat="1" applyFont="1" applyFill="1" applyBorder="1" applyAlignment="1">
      <alignment vertical="top"/>
      <protection/>
    </xf>
    <xf numFmtId="0" fontId="0" fillId="0" borderId="23" xfId="42" applyFont="1" applyFill="1" applyBorder="1">
      <alignment/>
      <protection/>
    </xf>
    <xf numFmtId="4" fontId="0" fillId="0" borderId="61" xfId="42" applyNumberFormat="1" applyFont="1" applyFill="1" applyBorder="1" applyAlignment="1">
      <alignment horizontal="center" vertical="top"/>
      <protection/>
    </xf>
    <xf numFmtId="4" fontId="4" fillId="33" borderId="63" xfId="42" applyNumberFormat="1" applyFont="1" applyFill="1" applyBorder="1" applyAlignment="1">
      <alignment horizontal="center" vertical="top"/>
      <protection/>
    </xf>
    <xf numFmtId="4" fontId="3" fillId="0" borderId="42" xfId="42" applyNumberFormat="1" applyFont="1" applyFill="1" applyBorder="1" applyAlignment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35</xdr:row>
      <xdr:rowOff>0</xdr:rowOff>
    </xdr:from>
    <xdr:to>
      <xdr:col>4</xdr:col>
      <xdr:colOff>476250</xdr:colOff>
      <xdr:row>35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767715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44</xdr:row>
      <xdr:rowOff>0</xdr:rowOff>
    </xdr:from>
    <xdr:to>
      <xdr:col>4</xdr:col>
      <xdr:colOff>476250</xdr:colOff>
      <xdr:row>44</xdr:row>
      <xdr:rowOff>0</xdr:rowOff>
    </xdr:to>
    <xdr:sp>
      <xdr:nvSpPr>
        <xdr:cNvPr id="2" name="Line 12"/>
        <xdr:cNvSpPr>
          <a:spLocks/>
        </xdr:cNvSpPr>
      </xdr:nvSpPr>
      <xdr:spPr>
        <a:xfrm flipH="1" flipV="1">
          <a:off x="1628775" y="1078230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4-2009%20do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75" zoomScaleSheetLayoutView="75" zoomScalePageLayoutView="0" workbookViewId="0" topLeftCell="A85">
      <selection activeCell="H90" sqref="H90:H111"/>
    </sheetView>
  </sheetViews>
  <sheetFormatPr defaultColWidth="9.140625" defaultRowHeight="12.75"/>
  <cols>
    <col min="1" max="1" width="7.00390625" style="152" customWidth="1"/>
    <col min="2" max="2" width="9.421875" style="152" customWidth="1"/>
    <col min="3" max="3" width="2.8515625" style="152" customWidth="1"/>
    <col min="4" max="4" width="6.28125" style="152" customWidth="1"/>
    <col min="5" max="5" width="50.57421875" style="153" customWidth="1"/>
    <col min="6" max="6" width="17.00390625" style="152" bestFit="1" customWidth="1"/>
    <col min="7" max="7" width="16.140625" style="154" bestFit="1" customWidth="1"/>
    <col min="8" max="8" width="8.00390625" style="155" bestFit="1" customWidth="1"/>
    <col min="9" max="10" width="12.28125" style="152" bestFit="1" customWidth="1"/>
    <col min="11" max="12" width="9.140625" style="152" customWidth="1"/>
    <col min="13" max="13" width="7.57421875" style="152" customWidth="1"/>
    <col min="14" max="16384" width="9.140625" style="152" customWidth="1"/>
  </cols>
  <sheetData>
    <row r="1" spans="1:9" s="213" customFormat="1" ht="15" customHeight="1">
      <c r="A1" s="208" t="s">
        <v>75</v>
      </c>
      <c r="B1" s="209"/>
      <c r="C1" s="209"/>
      <c r="D1" s="209"/>
      <c r="E1" s="209"/>
      <c r="F1" s="209"/>
      <c r="G1" s="210" t="s">
        <v>73</v>
      </c>
      <c r="H1" s="211"/>
      <c r="I1" s="212"/>
    </row>
    <row r="2" spans="1:8" s="213" customFormat="1" ht="12.75">
      <c r="A2" s="212"/>
      <c r="B2" s="212"/>
      <c r="C2" s="212"/>
      <c r="D2" s="212"/>
      <c r="E2" s="214"/>
      <c r="F2" s="215"/>
      <c r="G2" s="216"/>
      <c r="H2" s="217"/>
    </row>
    <row r="3" spans="1:8" s="220" customFormat="1" ht="12.75">
      <c r="A3" s="218" t="s">
        <v>74</v>
      </c>
      <c r="B3" s="218"/>
      <c r="C3" s="218"/>
      <c r="D3" s="218"/>
      <c r="E3" s="218"/>
      <c r="F3" s="218"/>
      <c r="G3" s="218"/>
      <c r="H3" s="218"/>
    </row>
    <row r="4" spans="1:8" s="186" customFormat="1" ht="13.5" thickBot="1">
      <c r="A4" s="144"/>
      <c r="B4" s="144"/>
      <c r="C4" s="144"/>
      <c r="D4" s="144"/>
      <c r="E4" s="145"/>
      <c r="F4" s="146"/>
      <c r="G4" s="147"/>
      <c r="H4" s="148"/>
    </row>
    <row r="5" spans="1:9" s="15" customFormat="1" ht="13.5" thickBot="1">
      <c r="A5" s="16" t="s">
        <v>21</v>
      </c>
      <c r="B5" s="17" t="s">
        <v>35</v>
      </c>
      <c r="C5" s="206" t="s">
        <v>25</v>
      </c>
      <c r="D5" s="207"/>
      <c r="E5" s="18" t="s">
        <v>20</v>
      </c>
      <c r="F5" s="17" t="s">
        <v>41</v>
      </c>
      <c r="G5" s="19" t="s">
        <v>42</v>
      </c>
      <c r="H5" s="105" t="s">
        <v>43</v>
      </c>
      <c r="I5" s="14"/>
    </row>
    <row r="6" spans="1:8" s="11" customFormat="1" ht="12.75">
      <c r="A6" s="168">
        <v>801</v>
      </c>
      <c r="B6" s="228"/>
      <c r="C6" s="122"/>
      <c r="D6" s="123"/>
      <c r="E6" s="124" t="s">
        <v>11</v>
      </c>
      <c r="F6" s="141">
        <f>SUM(F7)</f>
        <v>1148484</v>
      </c>
      <c r="G6" s="141">
        <f>SUM(G7)</f>
        <v>1148484</v>
      </c>
      <c r="H6" s="120">
        <f>G6*100/F6</f>
        <v>100</v>
      </c>
    </row>
    <row r="7" spans="1:8" s="5" customFormat="1" ht="12.75">
      <c r="A7" s="12"/>
      <c r="B7" s="64">
        <v>80104</v>
      </c>
      <c r="C7" s="2"/>
      <c r="D7" s="3"/>
      <c r="E7" s="21" t="s">
        <v>38</v>
      </c>
      <c r="F7" s="59">
        <f>SUM(F8)</f>
        <v>1148484</v>
      </c>
      <c r="G7" s="59">
        <f>SUM(G8)</f>
        <v>1148484</v>
      </c>
      <c r="H7" s="22">
        <f>G7*100/F7</f>
        <v>100</v>
      </c>
    </row>
    <row r="8" spans="1:8" s="27" customFormat="1" ht="12.75">
      <c r="A8" s="50"/>
      <c r="B8" s="28"/>
      <c r="C8" s="30"/>
      <c r="D8" s="32">
        <v>2540</v>
      </c>
      <c r="E8" s="31" t="s">
        <v>30</v>
      </c>
      <c r="F8" s="60">
        <v>1148484</v>
      </c>
      <c r="G8" s="40">
        <v>1148484</v>
      </c>
      <c r="H8" s="85">
        <f>G8*100/F8</f>
        <v>100</v>
      </c>
    </row>
    <row r="9" spans="1:8" s="27" customFormat="1" ht="51.75" thickBot="1">
      <c r="A9" s="195"/>
      <c r="B9" s="118"/>
      <c r="C9" s="179"/>
      <c r="D9" s="179"/>
      <c r="E9" s="225" t="s">
        <v>72</v>
      </c>
      <c r="F9" s="195"/>
      <c r="G9" s="226"/>
      <c r="H9" s="227" t="s">
        <v>40</v>
      </c>
    </row>
    <row r="10" spans="1:9" s="11" customFormat="1" ht="12.75">
      <c r="A10" s="168">
        <v>921</v>
      </c>
      <c r="B10" s="169"/>
      <c r="C10" s="169"/>
      <c r="D10" s="170"/>
      <c r="E10" s="171" t="s">
        <v>13</v>
      </c>
      <c r="F10" s="172">
        <f>SUM(F11,F14,F17)</f>
        <v>1291000</v>
      </c>
      <c r="G10" s="172">
        <f>SUM(G11,G14,G17)</f>
        <v>1291000</v>
      </c>
      <c r="H10" s="229">
        <f>G10*100/F10</f>
        <v>100</v>
      </c>
      <c r="I10" s="10"/>
    </row>
    <row r="11" spans="1:8" s="5" customFormat="1" ht="12.75">
      <c r="A11" s="12"/>
      <c r="B11" s="64">
        <v>92109</v>
      </c>
      <c r="C11" s="8"/>
      <c r="D11" s="9"/>
      <c r="E11" s="65" t="s">
        <v>66</v>
      </c>
      <c r="F11" s="99">
        <f>SUM(F12)</f>
        <v>577000</v>
      </c>
      <c r="G11" s="99">
        <f>SUM(G12)</f>
        <v>577000</v>
      </c>
      <c r="H11" s="22">
        <f>G11*100/F11</f>
        <v>100</v>
      </c>
    </row>
    <row r="12" spans="1:8" s="27" customFormat="1" ht="12.75" customHeight="1">
      <c r="A12" s="50"/>
      <c r="B12" s="28"/>
      <c r="C12" s="30"/>
      <c r="D12" s="32">
        <v>2480</v>
      </c>
      <c r="E12" s="31" t="s">
        <v>28</v>
      </c>
      <c r="F12" s="60">
        <v>577000</v>
      </c>
      <c r="G12" s="40">
        <v>577000</v>
      </c>
      <c r="H12" s="41">
        <f>G12*100/F12</f>
        <v>100</v>
      </c>
    </row>
    <row r="13" spans="1:8" s="47" customFormat="1" ht="25.5">
      <c r="A13" s="28"/>
      <c r="B13" s="197"/>
      <c r="C13" s="43"/>
      <c r="D13" s="43"/>
      <c r="E13" s="44" t="s">
        <v>67</v>
      </c>
      <c r="F13" s="42"/>
      <c r="G13" s="45"/>
      <c r="H13" s="20" t="s">
        <v>40</v>
      </c>
    </row>
    <row r="14" spans="1:8" s="5" customFormat="1" ht="12.75">
      <c r="A14" s="12"/>
      <c r="B14" s="64">
        <v>92116</v>
      </c>
      <c r="C14" s="8"/>
      <c r="D14" s="9"/>
      <c r="E14" s="65" t="s">
        <v>36</v>
      </c>
      <c r="F14" s="99">
        <f>SUM(F15)</f>
        <v>467000</v>
      </c>
      <c r="G14" s="99">
        <f>SUM(G15)</f>
        <v>467000</v>
      </c>
      <c r="H14" s="22">
        <f>G14*100/F14</f>
        <v>100</v>
      </c>
    </row>
    <row r="15" spans="1:8" s="27" customFormat="1" ht="14.25" customHeight="1">
      <c r="A15" s="50"/>
      <c r="B15" s="70"/>
      <c r="C15" s="29"/>
      <c r="D15" s="32">
        <v>2480</v>
      </c>
      <c r="E15" s="31" t="s">
        <v>28</v>
      </c>
      <c r="F15" s="60">
        <v>467000</v>
      </c>
      <c r="G15" s="40">
        <v>467000</v>
      </c>
      <c r="H15" s="41">
        <f>G15*100/F15</f>
        <v>100</v>
      </c>
    </row>
    <row r="16" spans="1:8" s="47" customFormat="1" ht="27.75" customHeight="1">
      <c r="A16" s="28"/>
      <c r="B16" s="71"/>
      <c r="C16" s="42"/>
      <c r="D16" s="43"/>
      <c r="E16" s="44" t="s">
        <v>68</v>
      </c>
      <c r="F16" s="42"/>
      <c r="G16" s="45"/>
      <c r="H16" s="20" t="s">
        <v>40</v>
      </c>
    </row>
    <row r="17" spans="1:8" s="5" customFormat="1" ht="13.5" customHeight="1">
      <c r="A17" s="12"/>
      <c r="B17" s="67">
        <v>92118</v>
      </c>
      <c r="C17" s="2"/>
      <c r="D17" s="3"/>
      <c r="E17" s="65" t="s">
        <v>27</v>
      </c>
      <c r="F17" s="99">
        <f>SUM(F18)</f>
        <v>247000</v>
      </c>
      <c r="G17" s="99">
        <f>SUM(G18)</f>
        <v>247000</v>
      </c>
      <c r="H17" s="22">
        <f>G17*100/F17</f>
        <v>100</v>
      </c>
    </row>
    <row r="18" spans="1:8" s="27" customFormat="1" ht="14.25" customHeight="1">
      <c r="A18" s="49"/>
      <c r="B18" s="72"/>
      <c r="C18" s="79"/>
      <c r="D18" s="32">
        <v>2480</v>
      </c>
      <c r="E18" s="31" t="s">
        <v>28</v>
      </c>
      <c r="F18" s="60">
        <v>247000</v>
      </c>
      <c r="G18" s="40">
        <v>247000</v>
      </c>
      <c r="H18" s="41">
        <f>G18*100/F18</f>
        <v>100</v>
      </c>
    </row>
    <row r="19" spans="1:8" s="47" customFormat="1" ht="26.25" thickBot="1">
      <c r="A19" s="53"/>
      <c r="B19" s="201"/>
      <c r="C19" s="42"/>
      <c r="D19" s="43"/>
      <c r="E19" s="44" t="s">
        <v>69</v>
      </c>
      <c r="F19" s="70"/>
      <c r="G19" s="113"/>
      <c r="H19" s="77" t="s">
        <v>40</v>
      </c>
    </row>
    <row r="20" spans="1:9" s="233" customFormat="1" ht="13.5" thickBot="1">
      <c r="A20" s="230"/>
      <c r="B20" s="230"/>
      <c r="C20" s="230"/>
      <c r="D20" s="230"/>
      <c r="E20" s="156" t="s">
        <v>34</v>
      </c>
      <c r="F20" s="231">
        <f>SUM(F10,F6)</f>
        <v>2439484</v>
      </c>
      <c r="G20" s="231">
        <f>SUM(G10,G6)</f>
        <v>2439484</v>
      </c>
      <c r="H20" s="232">
        <f>G20*100/F20</f>
        <v>100</v>
      </c>
      <c r="I20" s="230"/>
    </row>
    <row r="21" spans="1:9" s="15" customFormat="1" ht="12.75">
      <c r="A21" s="221" t="s">
        <v>78</v>
      </c>
      <c r="B21" s="221"/>
      <c r="C21" s="221"/>
      <c r="D21" s="222"/>
      <c r="E21" s="223"/>
      <c r="F21" s="221"/>
      <c r="G21" s="224"/>
      <c r="H21" s="224"/>
      <c r="I21" s="14"/>
    </row>
    <row r="22" spans="1:9" s="220" customFormat="1" ht="12.75">
      <c r="A22" s="218" t="s">
        <v>76</v>
      </c>
      <c r="B22" s="218"/>
      <c r="C22" s="218"/>
      <c r="D22" s="218"/>
      <c r="E22" s="218"/>
      <c r="F22" s="218"/>
      <c r="G22" s="218"/>
      <c r="H22" s="218"/>
      <c r="I22" s="219"/>
    </row>
    <row r="23" spans="1:8" s="213" customFormat="1" ht="13.5" thickBot="1">
      <c r="A23" s="234"/>
      <c r="B23" s="234"/>
      <c r="C23" s="234"/>
      <c r="D23" s="234"/>
      <c r="E23" s="235"/>
      <c r="F23" s="146"/>
      <c r="G23" s="236"/>
      <c r="H23" s="237"/>
    </row>
    <row r="24" spans="1:9" s="15" customFormat="1" ht="13.5" thickBot="1">
      <c r="A24" s="16" t="s">
        <v>21</v>
      </c>
      <c r="B24" s="17" t="s">
        <v>35</v>
      </c>
      <c r="C24" s="206" t="s">
        <v>25</v>
      </c>
      <c r="D24" s="207"/>
      <c r="E24" s="18" t="s">
        <v>20</v>
      </c>
      <c r="F24" s="17" t="s">
        <v>41</v>
      </c>
      <c r="G24" s="19" t="s">
        <v>42</v>
      </c>
      <c r="H24" s="105" t="s">
        <v>43</v>
      </c>
      <c r="I24" s="14"/>
    </row>
    <row r="25" spans="1:8" s="11" customFormat="1" ht="12.75">
      <c r="A25" s="142">
        <v>926</v>
      </c>
      <c r="B25" s="122"/>
      <c r="C25" s="122"/>
      <c r="D25" s="123"/>
      <c r="E25" s="124" t="s">
        <v>12</v>
      </c>
      <c r="F25" s="126">
        <f>SUM(F26)</f>
        <v>590000</v>
      </c>
      <c r="G25" s="126">
        <f>SUM(G26)</f>
        <v>590000</v>
      </c>
      <c r="H25" s="120">
        <f>G25*100/F25</f>
        <v>100</v>
      </c>
    </row>
    <row r="26" spans="1:8" s="5" customFormat="1" ht="12.75">
      <c r="A26" s="13"/>
      <c r="B26" s="67">
        <v>92604</v>
      </c>
      <c r="C26" s="2"/>
      <c r="D26" s="3"/>
      <c r="E26" s="21" t="s">
        <v>16</v>
      </c>
      <c r="F26" s="62">
        <f>SUM(F27)</f>
        <v>590000</v>
      </c>
      <c r="G26" s="62">
        <f>SUM(G27)</f>
        <v>590000</v>
      </c>
      <c r="H26" s="22">
        <f>G26*100/F26</f>
        <v>100</v>
      </c>
    </row>
    <row r="27" spans="1:8" s="27" customFormat="1" ht="39" thickBot="1">
      <c r="A27" s="54"/>
      <c r="B27" s="68"/>
      <c r="C27" s="69"/>
      <c r="D27" s="51">
        <v>2650</v>
      </c>
      <c r="E27" s="52" t="s">
        <v>70</v>
      </c>
      <c r="F27" s="101">
        <v>590000</v>
      </c>
      <c r="G27" s="25">
        <v>590000</v>
      </c>
      <c r="H27" s="66">
        <f>G27*100/F27</f>
        <v>100</v>
      </c>
    </row>
    <row r="28" spans="1:9" s="233" customFormat="1" ht="13.5" thickBot="1">
      <c r="A28" s="230"/>
      <c r="B28" s="230"/>
      <c r="C28" s="230"/>
      <c r="D28" s="230"/>
      <c r="E28" s="156" t="s">
        <v>34</v>
      </c>
      <c r="F28" s="231">
        <f>SUM(F25,)</f>
        <v>590000</v>
      </c>
      <c r="G28" s="231">
        <f>SUM(G25,)</f>
        <v>590000</v>
      </c>
      <c r="H28" s="232">
        <f>G28*100/F28</f>
        <v>100</v>
      </c>
      <c r="I28" s="230"/>
    </row>
    <row r="29" spans="2:9" s="15" customFormat="1" ht="12.75">
      <c r="B29" s="221"/>
      <c r="C29" s="221"/>
      <c r="D29" s="222"/>
      <c r="E29" s="223"/>
      <c r="F29" s="221"/>
      <c r="G29" s="224"/>
      <c r="H29" s="224"/>
      <c r="I29" s="14"/>
    </row>
    <row r="30" spans="1:9" s="220" customFormat="1" ht="14.25" customHeight="1">
      <c r="A30" s="238" t="s">
        <v>77</v>
      </c>
      <c r="B30" s="238"/>
      <c r="C30" s="238"/>
      <c r="D30" s="238"/>
      <c r="E30" s="238"/>
      <c r="F30" s="238"/>
      <c r="G30" s="238"/>
      <c r="H30" s="238"/>
      <c r="I30" s="219"/>
    </row>
    <row r="31" spans="1:9" s="220" customFormat="1" ht="13.5" thickBot="1">
      <c r="A31" s="239"/>
      <c r="B31" s="239"/>
      <c r="C31" s="239"/>
      <c r="D31" s="239"/>
      <c r="E31" s="239"/>
      <c r="F31" s="239"/>
      <c r="G31" s="239"/>
      <c r="H31" s="239"/>
      <c r="I31" s="219"/>
    </row>
    <row r="32" spans="1:9" s="15" customFormat="1" ht="13.5" thickBot="1">
      <c r="A32" s="16" t="s">
        <v>21</v>
      </c>
      <c r="B32" s="17" t="s">
        <v>35</v>
      </c>
      <c r="C32" s="206" t="s">
        <v>25</v>
      </c>
      <c r="D32" s="207"/>
      <c r="E32" s="18" t="s">
        <v>20</v>
      </c>
      <c r="F32" s="17" t="s">
        <v>41</v>
      </c>
      <c r="G32" s="19" t="s">
        <v>42</v>
      </c>
      <c r="H32" s="105" t="s">
        <v>43</v>
      </c>
      <c r="I32" s="14"/>
    </row>
    <row r="33" spans="1:10" s="11" customFormat="1" ht="12.75">
      <c r="A33" s="121">
        <v>600</v>
      </c>
      <c r="B33" s="122"/>
      <c r="C33" s="122"/>
      <c r="D33" s="123"/>
      <c r="E33" s="124" t="s">
        <v>18</v>
      </c>
      <c r="F33" s="125">
        <f>SUM(F34)</f>
        <v>700000</v>
      </c>
      <c r="G33" s="125">
        <f>SUM(G34)</f>
        <v>700000</v>
      </c>
      <c r="H33" s="245">
        <f>G33*100/F33</f>
        <v>100</v>
      </c>
      <c r="I33" s="270" t="s">
        <v>40</v>
      </c>
      <c r="J33" s="10"/>
    </row>
    <row r="34" spans="1:10" s="5" customFormat="1" ht="12.75">
      <c r="A34" s="13"/>
      <c r="B34" s="58">
        <v>60016</v>
      </c>
      <c r="C34" s="3"/>
      <c r="D34" s="3"/>
      <c r="E34" s="21" t="s">
        <v>23</v>
      </c>
      <c r="F34" s="59">
        <f>SUM(F35)</f>
        <v>700000</v>
      </c>
      <c r="G34" s="59">
        <f>SUM(G35)</f>
        <v>700000</v>
      </c>
      <c r="H34" s="22">
        <f>G34*100/F34</f>
        <v>100</v>
      </c>
      <c r="I34" s="267" t="s">
        <v>40</v>
      </c>
      <c r="J34" s="4"/>
    </row>
    <row r="35" spans="1:10" s="47" customFormat="1" ht="51">
      <c r="A35" s="49"/>
      <c r="B35" s="23"/>
      <c r="C35" s="46"/>
      <c r="D35" s="157">
        <v>6610</v>
      </c>
      <c r="E35" s="160" t="s">
        <v>54</v>
      </c>
      <c r="F35" s="191">
        <v>700000</v>
      </c>
      <c r="G35" s="73">
        <v>700000</v>
      </c>
      <c r="H35" s="283">
        <f>G35*100/F35</f>
        <v>100</v>
      </c>
      <c r="I35" s="268" t="s">
        <v>40</v>
      </c>
      <c r="J35" s="46"/>
    </row>
    <row r="36" spans="1:10" s="35" customFormat="1" ht="64.5" thickBot="1">
      <c r="A36" s="116"/>
      <c r="B36" s="116"/>
      <c r="C36" s="117"/>
      <c r="D36" s="117"/>
      <c r="E36" s="264" t="s">
        <v>7</v>
      </c>
      <c r="F36" s="265" t="s">
        <v>40</v>
      </c>
      <c r="G36" s="185">
        <v>700000</v>
      </c>
      <c r="H36" s="266" t="s">
        <v>40</v>
      </c>
      <c r="I36" s="269" t="s">
        <v>40</v>
      </c>
      <c r="J36" s="34"/>
    </row>
    <row r="37" spans="1:10" s="11" customFormat="1" ht="12.75">
      <c r="A37" s="143">
        <v>750</v>
      </c>
      <c r="B37" s="127"/>
      <c r="C37" s="127"/>
      <c r="D37" s="128"/>
      <c r="E37" s="129" t="s">
        <v>33</v>
      </c>
      <c r="F37" s="263">
        <f>SUM(F38)</f>
        <v>16637</v>
      </c>
      <c r="G37" s="263">
        <f>SUM(G38)</f>
        <v>0</v>
      </c>
      <c r="H37" s="120">
        <f>G37*100/F37</f>
        <v>0</v>
      </c>
      <c r="I37" s="270" t="s">
        <v>40</v>
      </c>
      <c r="J37" s="10"/>
    </row>
    <row r="38" spans="1:10" s="5" customFormat="1" ht="12.75">
      <c r="A38" s="12"/>
      <c r="B38" s="240">
        <v>75023</v>
      </c>
      <c r="C38" s="166"/>
      <c r="D38" s="4"/>
      <c r="E38" s="167" t="s">
        <v>17</v>
      </c>
      <c r="F38" s="262">
        <f>SUM(F39)</f>
        <v>16637</v>
      </c>
      <c r="G38" s="276">
        <f>SUM(G39)</f>
        <v>0</v>
      </c>
      <c r="H38" s="108">
        <f>G38*100/F38</f>
        <v>0</v>
      </c>
      <c r="I38" s="267" t="s">
        <v>40</v>
      </c>
      <c r="J38" s="4"/>
    </row>
    <row r="39" spans="1:10" s="47" customFormat="1" ht="51">
      <c r="A39" s="49"/>
      <c r="B39" s="23"/>
      <c r="C39" s="86"/>
      <c r="D39" s="112">
        <v>6639</v>
      </c>
      <c r="E39" s="158" t="s">
        <v>55</v>
      </c>
      <c r="F39" s="63">
        <v>16637</v>
      </c>
      <c r="G39" s="100">
        <f>SUM(G40:G40)</f>
        <v>0</v>
      </c>
      <c r="H39" s="39">
        <f>G39*100/F39</f>
        <v>0</v>
      </c>
      <c r="I39" s="268" t="s">
        <v>40</v>
      </c>
      <c r="J39" s="46"/>
    </row>
    <row r="40" spans="1:10" s="35" customFormat="1" ht="38.25">
      <c r="A40" s="111"/>
      <c r="B40" s="61"/>
      <c r="C40" s="57"/>
      <c r="D40" s="192"/>
      <c r="E40" s="194" t="s">
        <v>2</v>
      </c>
      <c r="F40" s="161"/>
      <c r="G40" s="184">
        <v>0</v>
      </c>
      <c r="H40" s="162"/>
      <c r="I40" s="269" t="s">
        <v>40</v>
      </c>
      <c r="J40" s="34"/>
    </row>
    <row r="41" spans="1:9" s="15" customFormat="1" ht="12.75">
      <c r="A41" s="221" t="s">
        <v>79</v>
      </c>
      <c r="B41" s="221"/>
      <c r="C41" s="221"/>
      <c r="D41" s="222"/>
      <c r="E41" s="223"/>
      <c r="F41" s="221"/>
      <c r="G41" s="224"/>
      <c r="H41" s="224"/>
      <c r="I41" s="14"/>
    </row>
    <row r="42" spans="1:9" s="15" customFormat="1" ht="13.5" thickBot="1">
      <c r="A42" s="221"/>
      <c r="B42" s="221"/>
      <c r="C42" s="221"/>
      <c r="D42" s="222"/>
      <c r="E42" s="223"/>
      <c r="F42" s="221"/>
      <c r="G42" s="224"/>
      <c r="H42" s="224"/>
      <c r="I42" s="14"/>
    </row>
    <row r="43" spans="1:9" s="15" customFormat="1" ht="13.5" thickBot="1">
      <c r="A43" s="16" t="s">
        <v>21</v>
      </c>
      <c r="B43" s="17" t="s">
        <v>35</v>
      </c>
      <c r="C43" s="206" t="s">
        <v>25</v>
      </c>
      <c r="D43" s="207"/>
      <c r="E43" s="18" t="s">
        <v>20</v>
      </c>
      <c r="F43" s="17" t="s">
        <v>41</v>
      </c>
      <c r="G43" s="19" t="s">
        <v>42</v>
      </c>
      <c r="H43" s="105" t="s">
        <v>43</v>
      </c>
      <c r="I43" s="14"/>
    </row>
    <row r="44" spans="1:8" s="233" customFormat="1" ht="25.5">
      <c r="A44" s="121">
        <v>754</v>
      </c>
      <c r="B44" s="255"/>
      <c r="C44" s="255"/>
      <c r="D44" s="256"/>
      <c r="E44" s="124" t="s">
        <v>39</v>
      </c>
      <c r="F44" s="126">
        <f>SUM(F45)</f>
        <v>19600</v>
      </c>
      <c r="G44" s="126">
        <f>SUM(G45)</f>
        <v>17992.97</v>
      </c>
      <c r="H44" s="284">
        <f>G44*100/F44</f>
        <v>91.80086734693877</v>
      </c>
    </row>
    <row r="45" spans="1:8" s="199" customFormat="1" ht="12.75">
      <c r="A45" s="257"/>
      <c r="B45" s="246">
        <v>75412</v>
      </c>
      <c r="C45" s="258"/>
      <c r="D45" s="259"/>
      <c r="E45" s="260" t="s">
        <v>22</v>
      </c>
      <c r="F45" s="261">
        <f>SUM(F46)</f>
        <v>19600</v>
      </c>
      <c r="G45" s="261">
        <f>SUM(G46)</f>
        <v>17992.97</v>
      </c>
      <c r="H45" s="94">
        <f>G45*100/F45</f>
        <v>91.80086734693877</v>
      </c>
    </row>
    <row r="46" spans="1:9" s="27" customFormat="1" ht="12.75">
      <c r="A46" s="50"/>
      <c r="B46" s="28"/>
      <c r="C46" s="95"/>
      <c r="D46" s="87">
        <v>2820</v>
      </c>
      <c r="E46" s="88" t="s">
        <v>24</v>
      </c>
      <c r="F46" s="89">
        <v>19600</v>
      </c>
      <c r="G46" s="38">
        <v>17992.97</v>
      </c>
      <c r="H46" s="41">
        <f>G46*100/F46</f>
        <v>91.80086734693877</v>
      </c>
      <c r="I46" s="26"/>
    </row>
    <row r="47" spans="1:9" s="27" customFormat="1" ht="12.75">
      <c r="A47" s="50"/>
      <c r="B47" s="28"/>
      <c r="C47" s="26"/>
      <c r="D47" s="26"/>
      <c r="E47" s="90" t="s">
        <v>19</v>
      </c>
      <c r="F47" s="26"/>
      <c r="G47" s="113"/>
      <c r="H47" s="39" t="s">
        <v>40</v>
      </c>
      <c r="I47" s="26"/>
    </row>
    <row r="48" spans="1:9" s="27" customFormat="1" ht="12.75">
      <c r="A48" s="50"/>
      <c r="B48" s="28"/>
      <c r="C48" s="26"/>
      <c r="D48" s="26"/>
      <c r="E48" s="163" t="s">
        <v>53</v>
      </c>
      <c r="F48" s="97"/>
      <c r="G48" s="164"/>
      <c r="H48" s="39" t="s">
        <v>40</v>
      </c>
      <c r="I48" s="26"/>
    </row>
    <row r="49" spans="1:9" s="27" customFormat="1" ht="13.5" thickBot="1">
      <c r="A49" s="80"/>
      <c r="B49" s="118"/>
      <c r="C49" s="179"/>
      <c r="D49" s="179"/>
      <c r="E49" s="241" t="s">
        <v>44</v>
      </c>
      <c r="F49" s="242"/>
      <c r="G49" s="243"/>
      <c r="H49" s="81"/>
      <c r="I49" s="26"/>
    </row>
    <row r="50" spans="1:8" s="11" customFormat="1" ht="25.5" customHeight="1">
      <c r="A50" s="132">
        <v>756</v>
      </c>
      <c r="B50" s="133"/>
      <c r="C50" s="123"/>
      <c r="D50" s="123"/>
      <c r="E50" s="134" t="s">
        <v>1</v>
      </c>
      <c r="F50" s="135">
        <f>SUM(F52)</f>
        <v>5000</v>
      </c>
      <c r="G50" s="193">
        <f>SUM(G52)</f>
        <v>4610.76</v>
      </c>
      <c r="H50" s="130">
        <f>G50*100/F50</f>
        <v>92.2152</v>
      </c>
    </row>
    <row r="51" spans="1:8" s="47" customFormat="1" ht="12.75">
      <c r="A51" s="136"/>
      <c r="B51" s="137"/>
      <c r="C51" s="138"/>
      <c r="D51" s="138"/>
      <c r="E51" s="139" t="s">
        <v>0</v>
      </c>
      <c r="F51" s="138"/>
      <c r="G51" s="131"/>
      <c r="H51" s="130" t="s">
        <v>40</v>
      </c>
    </row>
    <row r="52" spans="1:8" s="5" customFormat="1" ht="38.25">
      <c r="A52" s="1"/>
      <c r="B52" s="244">
        <v>75618</v>
      </c>
      <c r="C52" s="1"/>
      <c r="D52" s="4"/>
      <c r="E52" s="78" t="s">
        <v>56</v>
      </c>
      <c r="F52" s="107">
        <f>SUM(F53)</f>
        <v>5000</v>
      </c>
      <c r="G52" s="107">
        <f>SUM(G53)</f>
        <v>4610.76</v>
      </c>
      <c r="H52" s="108">
        <f>G52*100/F52</f>
        <v>92.2152</v>
      </c>
    </row>
    <row r="53" spans="1:8" s="27" customFormat="1" ht="153.75" thickBot="1">
      <c r="A53" s="118"/>
      <c r="B53" s="118"/>
      <c r="C53" s="119"/>
      <c r="D53" s="74">
        <v>2710</v>
      </c>
      <c r="E53" s="75" t="s">
        <v>3</v>
      </c>
      <c r="F53" s="200">
        <v>5000</v>
      </c>
      <c r="G53" s="76">
        <v>4610.76</v>
      </c>
      <c r="H53" s="81">
        <f>G53*100/F53</f>
        <v>92.2152</v>
      </c>
    </row>
    <row r="54" spans="1:8" s="11" customFormat="1" ht="12.75">
      <c r="A54" s="143">
        <v>801</v>
      </c>
      <c r="B54" s="140"/>
      <c r="C54" s="122"/>
      <c r="D54" s="123"/>
      <c r="E54" s="124" t="s">
        <v>11</v>
      </c>
      <c r="F54" s="141">
        <f>SUM(F55)</f>
        <v>4000</v>
      </c>
      <c r="G54" s="141">
        <f>SUM(G55)</f>
        <v>4000</v>
      </c>
      <c r="H54" s="120">
        <f>G54*100/F54</f>
        <v>100</v>
      </c>
    </row>
    <row r="55" spans="1:8" s="5" customFormat="1" ht="12.75">
      <c r="A55" s="1"/>
      <c r="B55" s="178">
        <v>80195</v>
      </c>
      <c r="C55" s="6"/>
      <c r="D55" s="7"/>
      <c r="E55" s="21" t="s">
        <v>29</v>
      </c>
      <c r="F55" s="62">
        <f>SUM(F56)</f>
        <v>4000</v>
      </c>
      <c r="G55" s="62">
        <f>SUM(G56)</f>
        <v>4000</v>
      </c>
      <c r="H55" s="22">
        <f>G55*100/F55</f>
        <v>100</v>
      </c>
    </row>
    <row r="56" spans="1:9" s="27" customFormat="1" ht="12.75">
      <c r="A56" s="50"/>
      <c r="B56" s="28"/>
      <c r="C56" s="96"/>
      <c r="D56" s="112">
        <v>2820</v>
      </c>
      <c r="E56" s="88" t="s">
        <v>24</v>
      </c>
      <c r="F56" s="89">
        <v>4000</v>
      </c>
      <c r="G56" s="38">
        <v>4000</v>
      </c>
      <c r="H56" s="41">
        <f>G56*100/F56</f>
        <v>100</v>
      </c>
      <c r="I56" s="26"/>
    </row>
    <row r="57" spans="1:9" s="27" customFormat="1" ht="12.75">
      <c r="A57" s="50"/>
      <c r="B57" s="28"/>
      <c r="C57" s="50"/>
      <c r="D57" s="56"/>
      <c r="E57" s="90" t="s">
        <v>19</v>
      </c>
      <c r="F57" s="26"/>
      <c r="G57" s="113"/>
      <c r="H57" s="39" t="s">
        <v>40</v>
      </c>
      <c r="I57" s="26"/>
    </row>
    <row r="58" spans="1:9" s="27" customFormat="1" ht="12.75">
      <c r="A58" s="50"/>
      <c r="B58" s="28"/>
      <c r="C58" s="53"/>
      <c r="D58" s="197"/>
      <c r="E58" s="163" t="s">
        <v>53</v>
      </c>
      <c r="F58" s="97"/>
      <c r="G58" s="164"/>
      <c r="H58" s="24" t="s">
        <v>40</v>
      </c>
      <c r="I58" s="26"/>
    </row>
    <row r="59" spans="1:9" s="27" customFormat="1" ht="12.75">
      <c r="A59" s="50"/>
      <c r="B59" s="28"/>
      <c r="C59" s="26"/>
      <c r="D59" s="26"/>
      <c r="E59" s="177" t="s">
        <v>65</v>
      </c>
      <c r="F59" s="275"/>
      <c r="G59" s="184">
        <v>1300</v>
      </c>
      <c r="H59" s="162"/>
      <c r="I59" s="26"/>
    </row>
    <row r="60" spans="1:9" s="27" customFormat="1" ht="12.75">
      <c r="A60" s="53"/>
      <c r="B60" s="54"/>
      <c r="C60" s="68"/>
      <c r="D60" s="68"/>
      <c r="E60" s="165" t="s">
        <v>4</v>
      </c>
      <c r="F60" s="282"/>
      <c r="G60" s="184">
        <v>2700</v>
      </c>
      <c r="H60" s="162"/>
      <c r="I60" s="26"/>
    </row>
    <row r="61" spans="1:9" s="15" customFormat="1" ht="12.75">
      <c r="A61" s="221" t="s">
        <v>80</v>
      </c>
      <c r="B61" s="221"/>
      <c r="C61" s="221"/>
      <c r="D61" s="222"/>
      <c r="E61" s="223"/>
      <c r="F61" s="221"/>
      <c r="G61" s="224"/>
      <c r="H61" s="224"/>
      <c r="I61" s="14"/>
    </row>
    <row r="62" spans="1:9" s="15" customFormat="1" ht="13.5" thickBot="1">
      <c r="A62" s="221"/>
      <c r="B62" s="221"/>
      <c r="C62" s="221"/>
      <c r="D62" s="222"/>
      <c r="E62" s="223"/>
      <c r="F62" s="221"/>
      <c r="G62" s="224"/>
      <c r="H62" s="224"/>
      <c r="I62" s="14"/>
    </row>
    <row r="63" spans="1:9" s="15" customFormat="1" ht="13.5" thickBot="1">
      <c r="A63" s="16" t="s">
        <v>21</v>
      </c>
      <c r="B63" s="17" t="s">
        <v>35</v>
      </c>
      <c r="C63" s="206" t="s">
        <v>25</v>
      </c>
      <c r="D63" s="207"/>
      <c r="E63" s="18" t="s">
        <v>20</v>
      </c>
      <c r="F63" s="17" t="s">
        <v>41</v>
      </c>
      <c r="G63" s="19" t="s">
        <v>42</v>
      </c>
      <c r="H63" s="105" t="s">
        <v>43</v>
      </c>
      <c r="I63" s="14"/>
    </row>
    <row r="64" spans="1:8" s="11" customFormat="1" ht="12.75">
      <c r="A64" s="168">
        <v>851</v>
      </c>
      <c r="B64" s="169"/>
      <c r="C64" s="169"/>
      <c r="D64" s="170"/>
      <c r="E64" s="171" t="s">
        <v>15</v>
      </c>
      <c r="F64" s="172">
        <f>SUM(F78,F68,F65)</f>
        <v>280000</v>
      </c>
      <c r="G64" s="172">
        <f>SUM(G78,G68,G65)</f>
        <v>239000</v>
      </c>
      <c r="H64" s="245">
        <f>G64*100/F64</f>
        <v>85.35714285714286</v>
      </c>
    </row>
    <row r="65" spans="1:9" s="5" customFormat="1" ht="12.75">
      <c r="A65" s="13"/>
      <c r="B65" s="92">
        <v>85111</v>
      </c>
      <c r="C65" s="2"/>
      <c r="D65" s="3"/>
      <c r="E65" s="21" t="s">
        <v>37</v>
      </c>
      <c r="F65" s="48">
        <f>SUM(F66)</f>
        <v>60000</v>
      </c>
      <c r="G65" s="48">
        <f>SUM(G66)</f>
        <v>60000</v>
      </c>
      <c r="H65" s="22">
        <f>G65*100/F65</f>
        <v>100</v>
      </c>
      <c r="I65" s="267" t="s">
        <v>40</v>
      </c>
    </row>
    <row r="66" spans="1:10" s="47" customFormat="1" ht="51">
      <c r="A66" s="23"/>
      <c r="B66" s="46"/>
      <c r="C66" s="79"/>
      <c r="D66" s="32">
        <v>6220</v>
      </c>
      <c r="E66" s="160" t="s">
        <v>71</v>
      </c>
      <c r="F66" s="191">
        <v>60000</v>
      </c>
      <c r="G66" s="73">
        <v>60000</v>
      </c>
      <c r="H66" s="66">
        <f>G66*100/F66</f>
        <v>100</v>
      </c>
      <c r="I66" s="268" t="s">
        <v>40</v>
      </c>
      <c r="J66" s="46"/>
    </row>
    <row r="67" spans="1:10" s="35" customFormat="1" ht="25.5">
      <c r="A67" s="33"/>
      <c r="B67" s="61"/>
      <c r="C67" s="57"/>
      <c r="D67" s="57"/>
      <c r="E67" s="115" t="s">
        <v>5</v>
      </c>
      <c r="F67" s="254" t="s">
        <v>40</v>
      </c>
      <c r="G67" s="93">
        <v>60000</v>
      </c>
      <c r="H67" s="20" t="s">
        <v>40</v>
      </c>
      <c r="I67" s="269" t="s">
        <v>40</v>
      </c>
      <c r="J67" s="34"/>
    </row>
    <row r="68" spans="1:8" s="5" customFormat="1" ht="12.75">
      <c r="A68" s="12"/>
      <c r="B68" s="246">
        <v>85154</v>
      </c>
      <c r="C68" s="1"/>
      <c r="D68" s="4"/>
      <c r="E68" s="65" t="s">
        <v>26</v>
      </c>
      <c r="F68" s="114">
        <f>SUM(F69)</f>
        <v>215000</v>
      </c>
      <c r="G68" s="114">
        <f>SUM(G69)</f>
        <v>174000</v>
      </c>
      <c r="H68" s="94">
        <f>G68*100/F68</f>
        <v>80.93023255813954</v>
      </c>
    </row>
    <row r="69" spans="1:8" s="27" customFormat="1" ht="12.75">
      <c r="A69" s="50"/>
      <c r="B69" s="28"/>
      <c r="C69" s="96"/>
      <c r="D69" s="112">
        <v>2820</v>
      </c>
      <c r="E69" s="173" t="s">
        <v>24</v>
      </c>
      <c r="F69" s="89">
        <v>215000</v>
      </c>
      <c r="G69" s="40">
        <v>174000</v>
      </c>
      <c r="H69" s="41">
        <f>G69*100/F69</f>
        <v>80.93023255813954</v>
      </c>
    </row>
    <row r="70" spans="1:8" s="27" customFormat="1" ht="12.75">
      <c r="A70" s="50"/>
      <c r="B70" s="28"/>
      <c r="C70" s="50"/>
      <c r="D70" s="56"/>
      <c r="E70" s="174" t="s">
        <v>19</v>
      </c>
      <c r="F70" s="26"/>
      <c r="G70" s="91"/>
      <c r="H70" s="39" t="s">
        <v>40</v>
      </c>
    </row>
    <row r="71" spans="1:8" s="27" customFormat="1" ht="12.75">
      <c r="A71" s="50"/>
      <c r="B71" s="28"/>
      <c r="C71" s="53"/>
      <c r="D71" s="197"/>
      <c r="E71" s="175" t="s">
        <v>10</v>
      </c>
      <c r="F71" s="187"/>
      <c r="G71" s="188"/>
      <c r="H71" s="39" t="s">
        <v>40</v>
      </c>
    </row>
    <row r="72" spans="1:8" s="35" customFormat="1" ht="12.75">
      <c r="A72" s="106"/>
      <c r="B72" s="33"/>
      <c r="C72" s="34"/>
      <c r="D72" s="110"/>
      <c r="E72" s="176" t="s">
        <v>57</v>
      </c>
      <c r="F72" s="271"/>
      <c r="G72" s="36">
        <v>40000</v>
      </c>
      <c r="H72" s="162"/>
    </row>
    <row r="73" spans="1:8" s="35" customFormat="1" ht="12.75">
      <c r="A73" s="106"/>
      <c r="B73" s="33"/>
      <c r="C73" s="34"/>
      <c r="D73" s="110"/>
      <c r="E73" s="176" t="s">
        <v>58</v>
      </c>
      <c r="F73" s="271"/>
      <c r="G73" s="36">
        <v>38000</v>
      </c>
      <c r="H73" s="162"/>
    </row>
    <row r="74" spans="1:8" s="35" customFormat="1" ht="12.75">
      <c r="A74" s="106"/>
      <c r="B74" s="33"/>
      <c r="C74" s="34"/>
      <c r="D74" s="110"/>
      <c r="E74" s="176" t="s">
        <v>59</v>
      </c>
      <c r="F74" s="271"/>
      <c r="G74" s="36">
        <v>35000</v>
      </c>
      <c r="H74" s="162"/>
    </row>
    <row r="75" spans="1:8" s="35" customFormat="1" ht="12.75">
      <c r="A75" s="106"/>
      <c r="B75" s="33"/>
      <c r="C75" s="34"/>
      <c r="D75" s="110"/>
      <c r="E75" s="176" t="s">
        <v>64</v>
      </c>
      <c r="F75" s="271"/>
      <c r="G75" s="36">
        <v>10000</v>
      </c>
      <c r="H75" s="162"/>
    </row>
    <row r="76" spans="1:8" s="35" customFormat="1" ht="25.5">
      <c r="A76" s="106"/>
      <c r="B76" s="33"/>
      <c r="C76" s="34"/>
      <c r="D76" s="110"/>
      <c r="E76" s="176" t="s">
        <v>60</v>
      </c>
      <c r="F76" s="271"/>
      <c r="G76" s="36">
        <v>45000</v>
      </c>
      <c r="H76" s="162"/>
    </row>
    <row r="77" spans="1:8" s="35" customFormat="1" ht="12.75">
      <c r="A77" s="33"/>
      <c r="B77" s="110"/>
      <c r="C77" s="57"/>
      <c r="D77" s="61"/>
      <c r="E77" s="176" t="s">
        <v>61</v>
      </c>
      <c r="F77" s="271"/>
      <c r="G77" s="36">
        <v>6000</v>
      </c>
      <c r="H77" s="162"/>
    </row>
    <row r="78" spans="1:8" s="5" customFormat="1" ht="12.75">
      <c r="A78" s="12"/>
      <c r="B78" s="240">
        <v>85195</v>
      </c>
      <c r="C78" s="3"/>
      <c r="D78" s="3"/>
      <c r="E78" s="21" t="s">
        <v>29</v>
      </c>
      <c r="F78" s="59">
        <f>SUM(F79)</f>
        <v>5000</v>
      </c>
      <c r="G78" s="59">
        <f>SUM(G79)</f>
        <v>5000</v>
      </c>
      <c r="H78" s="94">
        <f>G78*100/F78</f>
        <v>100</v>
      </c>
    </row>
    <row r="79" spans="1:8" s="27" customFormat="1" ht="12.75">
      <c r="A79" s="50"/>
      <c r="B79" s="28"/>
      <c r="C79" s="95"/>
      <c r="D79" s="87">
        <v>2820</v>
      </c>
      <c r="E79" s="88" t="s">
        <v>24</v>
      </c>
      <c r="F79" s="89">
        <v>5000</v>
      </c>
      <c r="G79" s="40">
        <v>5000</v>
      </c>
      <c r="H79" s="41">
        <f>G79*100/F79</f>
        <v>100</v>
      </c>
    </row>
    <row r="80" spans="1:8" s="27" customFormat="1" ht="12.75">
      <c r="A80" s="50"/>
      <c r="B80" s="28"/>
      <c r="C80" s="26"/>
      <c r="D80" s="26"/>
      <c r="E80" s="90" t="s">
        <v>19</v>
      </c>
      <c r="F80" s="26"/>
      <c r="G80" s="91"/>
      <c r="H80" s="39" t="s">
        <v>40</v>
      </c>
    </row>
    <row r="81" spans="1:8" s="27" customFormat="1" ht="26.25" thickBot="1">
      <c r="A81" s="80"/>
      <c r="B81" s="118"/>
      <c r="C81" s="179"/>
      <c r="D81" s="179"/>
      <c r="E81" s="181" t="s">
        <v>6</v>
      </c>
      <c r="F81" s="182"/>
      <c r="G81" s="183"/>
      <c r="H81" s="81" t="s">
        <v>40</v>
      </c>
    </row>
    <row r="82" spans="1:9" s="11" customFormat="1" ht="17.25" customHeight="1">
      <c r="A82" s="168">
        <v>900</v>
      </c>
      <c r="B82" s="169"/>
      <c r="C82" s="169"/>
      <c r="D82" s="170"/>
      <c r="E82" s="171" t="s">
        <v>32</v>
      </c>
      <c r="F82" s="172">
        <f>SUM(F83)</f>
        <v>10000</v>
      </c>
      <c r="G82" s="172">
        <f>SUM(G83)</f>
        <v>10000</v>
      </c>
      <c r="H82" s="120">
        <f>G82*100/F82</f>
        <v>100</v>
      </c>
      <c r="I82" s="270" t="s">
        <v>40</v>
      </c>
    </row>
    <row r="83" spans="1:9" s="5" customFormat="1" ht="12.75">
      <c r="A83" s="12"/>
      <c r="B83" s="64">
        <v>90095</v>
      </c>
      <c r="C83" s="2"/>
      <c r="D83" s="3"/>
      <c r="E83" s="65" t="s">
        <v>29</v>
      </c>
      <c r="F83" s="114">
        <f>SUM(F84)</f>
        <v>10000</v>
      </c>
      <c r="G83" s="114">
        <f>SUM(G84)</f>
        <v>10000</v>
      </c>
      <c r="H83" s="22">
        <f>G83*100/F83</f>
        <v>100</v>
      </c>
      <c r="I83" s="267" t="s">
        <v>40</v>
      </c>
    </row>
    <row r="84" spans="1:8" s="27" customFormat="1" ht="12.75">
      <c r="A84" s="50"/>
      <c r="B84" s="28"/>
      <c r="C84" s="95"/>
      <c r="D84" s="87">
        <v>2830</v>
      </c>
      <c r="E84" s="88" t="s">
        <v>24</v>
      </c>
      <c r="F84" s="89">
        <v>10000</v>
      </c>
      <c r="G84" s="40">
        <v>10000</v>
      </c>
      <c r="H84" s="41">
        <f>G84*100/F84</f>
        <v>100</v>
      </c>
    </row>
    <row r="85" spans="1:8" s="27" customFormat="1" ht="12.75">
      <c r="A85" s="50"/>
      <c r="B85" s="28"/>
      <c r="C85" s="26"/>
      <c r="D85" s="26"/>
      <c r="E85" s="90" t="s">
        <v>19</v>
      </c>
      <c r="F85" s="26"/>
      <c r="G85" s="91"/>
      <c r="H85" s="39" t="s">
        <v>40</v>
      </c>
    </row>
    <row r="86" spans="1:8" s="27" customFormat="1" ht="38.25">
      <c r="A86" s="53"/>
      <c r="B86" s="54"/>
      <c r="C86" s="68"/>
      <c r="D86" s="68"/>
      <c r="E86" s="279" t="s">
        <v>83</v>
      </c>
      <c r="F86" s="280"/>
      <c r="G86" s="281"/>
      <c r="H86" s="24" t="s">
        <v>40</v>
      </c>
    </row>
    <row r="87" spans="1:9" s="15" customFormat="1" ht="12.75">
      <c r="A87" s="221" t="s">
        <v>81</v>
      </c>
      <c r="B87" s="221"/>
      <c r="C87" s="221"/>
      <c r="D87" s="222"/>
      <c r="E87" s="223"/>
      <c r="F87" s="221"/>
      <c r="G87" s="224"/>
      <c r="H87" s="224"/>
      <c r="I87" s="14"/>
    </row>
    <row r="88" spans="1:9" s="15" customFormat="1" ht="13.5" thickBot="1">
      <c r="A88" s="221"/>
      <c r="B88" s="221"/>
      <c r="C88" s="221"/>
      <c r="D88" s="222"/>
      <c r="E88" s="223"/>
      <c r="F88" s="221"/>
      <c r="G88" s="224"/>
      <c r="H88" s="224"/>
      <c r="I88" s="14"/>
    </row>
    <row r="89" spans="1:9" s="15" customFormat="1" ht="13.5" thickBot="1">
      <c r="A89" s="16" t="s">
        <v>21</v>
      </c>
      <c r="B89" s="17" t="s">
        <v>35</v>
      </c>
      <c r="C89" s="206" t="s">
        <v>25</v>
      </c>
      <c r="D89" s="207"/>
      <c r="E89" s="18" t="s">
        <v>20</v>
      </c>
      <c r="F89" s="17" t="s">
        <v>41</v>
      </c>
      <c r="G89" s="19" t="s">
        <v>42</v>
      </c>
      <c r="H89" s="105" t="s">
        <v>43</v>
      </c>
      <c r="I89" s="14"/>
    </row>
    <row r="90" spans="1:9" s="11" customFormat="1" ht="12.75">
      <c r="A90" s="143">
        <v>921</v>
      </c>
      <c r="B90" s="122"/>
      <c r="C90" s="122"/>
      <c r="D90" s="123"/>
      <c r="E90" s="124" t="s">
        <v>13</v>
      </c>
      <c r="F90" s="125">
        <f>SUM(F91)</f>
        <v>15000</v>
      </c>
      <c r="G90" s="125">
        <f>SUM(G91)</f>
        <v>15000</v>
      </c>
      <c r="H90" s="229">
        <f>G90*100/F90</f>
        <v>100</v>
      </c>
      <c r="I90" s="10"/>
    </row>
    <row r="91" spans="1:8" s="5" customFormat="1" ht="12.75">
      <c r="A91" s="13"/>
      <c r="B91" s="109">
        <v>92105</v>
      </c>
      <c r="C91" s="6"/>
      <c r="D91" s="7"/>
      <c r="E91" s="21" t="s">
        <v>14</v>
      </c>
      <c r="F91" s="37">
        <f>SUM(F92)</f>
        <v>15000</v>
      </c>
      <c r="G91" s="37">
        <f>SUM(G92)</f>
        <v>15000</v>
      </c>
      <c r="H91" s="22">
        <f>G91*100/F91</f>
        <v>100</v>
      </c>
    </row>
    <row r="92" spans="1:8" s="27" customFormat="1" ht="12.75">
      <c r="A92" s="50"/>
      <c r="B92" s="28"/>
      <c r="C92" s="96"/>
      <c r="D92" s="112">
        <v>2820</v>
      </c>
      <c r="E92" s="88" t="s">
        <v>24</v>
      </c>
      <c r="F92" s="98">
        <v>15000</v>
      </c>
      <c r="G92" s="40">
        <v>15000</v>
      </c>
      <c r="H92" s="41">
        <f>G92*100/F92</f>
        <v>100</v>
      </c>
    </row>
    <row r="93" spans="1:8" s="47" customFormat="1" ht="12.75">
      <c r="A93" s="50"/>
      <c r="B93" s="28"/>
      <c r="C93" s="50"/>
      <c r="D93" s="56"/>
      <c r="E93" s="90" t="s">
        <v>19</v>
      </c>
      <c r="F93" s="26"/>
      <c r="G93" s="91"/>
      <c r="H93" s="77" t="s">
        <v>40</v>
      </c>
    </row>
    <row r="94" spans="1:8" s="47" customFormat="1" ht="12.75">
      <c r="A94" s="49"/>
      <c r="B94" s="23"/>
      <c r="C94" s="247"/>
      <c r="D94" s="248"/>
      <c r="E94" s="90" t="s">
        <v>62</v>
      </c>
      <c r="F94" s="26"/>
      <c r="G94" s="91"/>
      <c r="H94" s="77"/>
    </row>
    <row r="95" spans="1:8" s="35" customFormat="1" ht="12.75">
      <c r="A95" s="106"/>
      <c r="B95" s="33"/>
      <c r="C95" s="34"/>
      <c r="D95" s="34"/>
      <c r="E95" s="177" t="s">
        <v>63</v>
      </c>
      <c r="F95" s="271"/>
      <c r="G95" s="36">
        <v>4100</v>
      </c>
      <c r="H95" s="273"/>
    </row>
    <row r="96" spans="1:8" s="35" customFormat="1" ht="12.75">
      <c r="A96" s="106"/>
      <c r="B96" s="33"/>
      <c r="C96" s="34"/>
      <c r="D96" s="34"/>
      <c r="E96" s="177" t="s">
        <v>8</v>
      </c>
      <c r="F96" s="271"/>
      <c r="G96" s="36">
        <v>5800</v>
      </c>
      <c r="H96" s="273"/>
    </row>
    <row r="97" spans="1:8" s="35" customFormat="1" ht="12.75">
      <c r="A97" s="106"/>
      <c r="B97" s="33"/>
      <c r="C97" s="34"/>
      <c r="D97" s="34"/>
      <c r="E97" s="177" t="s">
        <v>64</v>
      </c>
      <c r="F97" s="271"/>
      <c r="G97" s="36">
        <v>1200</v>
      </c>
      <c r="H97" s="273"/>
    </row>
    <row r="98" spans="1:8" s="35" customFormat="1" ht="13.5" thickBot="1">
      <c r="A98" s="116"/>
      <c r="B98" s="250"/>
      <c r="C98" s="117"/>
      <c r="D98" s="250"/>
      <c r="E98" s="251" t="s">
        <v>65</v>
      </c>
      <c r="F98" s="272"/>
      <c r="G98" s="180">
        <v>3900</v>
      </c>
      <c r="H98" s="274"/>
    </row>
    <row r="99" spans="1:8" s="11" customFormat="1" ht="12.75">
      <c r="A99" s="249">
        <v>926</v>
      </c>
      <c r="B99" s="123"/>
      <c r="C99" s="122"/>
      <c r="D99" s="123"/>
      <c r="E99" s="124" t="s">
        <v>12</v>
      </c>
      <c r="F99" s="126">
        <f>SUM(F100)</f>
        <v>340000</v>
      </c>
      <c r="G99" s="126">
        <f>SUM(G100)</f>
        <v>333560.31</v>
      </c>
      <c r="H99" s="120">
        <f>G99*100/F99</f>
        <v>98.10597352941177</v>
      </c>
    </row>
    <row r="100" spans="1:8" s="5" customFormat="1" ht="12.75">
      <c r="A100" s="12"/>
      <c r="B100" s="240">
        <v>92605</v>
      </c>
      <c r="C100" s="7"/>
      <c r="D100" s="7"/>
      <c r="E100" s="21" t="s">
        <v>31</v>
      </c>
      <c r="F100" s="82">
        <f>SUM(F101)</f>
        <v>340000</v>
      </c>
      <c r="G100" s="82">
        <f>SUM(G101)</f>
        <v>333560.31</v>
      </c>
      <c r="H100" s="22">
        <f>G100*100/F100</f>
        <v>98.10597352941177</v>
      </c>
    </row>
    <row r="101" spans="1:8" s="27" customFormat="1" ht="12.75">
      <c r="A101" s="50"/>
      <c r="B101" s="50"/>
      <c r="C101" s="96"/>
      <c r="D101" s="112">
        <v>2820</v>
      </c>
      <c r="E101" s="202" t="s">
        <v>24</v>
      </c>
      <c r="F101" s="102">
        <v>340000</v>
      </c>
      <c r="G101" s="40">
        <v>333560.31</v>
      </c>
      <c r="H101" s="41">
        <f>G101*100/F101</f>
        <v>98.10597352941177</v>
      </c>
    </row>
    <row r="102" spans="1:8" s="47" customFormat="1" ht="12.75">
      <c r="A102" s="50"/>
      <c r="B102" s="50"/>
      <c r="C102" s="50"/>
      <c r="D102" s="56"/>
      <c r="E102" s="198" t="s">
        <v>19</v>
      </c>
      <c r="F102" s="50"/>
      <c r="G102" s="91"/>
      <c r="H102" s="77" t="s">
        <v>40</v>
      </c>
    </row>
    <row r="103" spans="1:8" s="47" customFormat="1" ht="12.75">
      <c r="A103" s="49"/>
      <c r="B103" s="49"/>
      <c r="C103" s="247"/>
      <c r="D103" s="248"/>
      <c r="E103" s="203" t="s">
        <v>51</v>
      </c>
      <c r="F103" s="83"/>
      <c r="G103" s="189"/>
      <c r="H103" s="20" t="s">
        <v>40</v>
      </c>
    </row>
    <row r="104" spans="1:11" s="35" customFormat="1" ht="12.75">
      <c r="A104" s="106"/>
      <c r="B104" s="106"/>
      <c r="C104" s="106"/>
      <c r="D104" s="110"/>
      <c r="E104" s="204" t="s">
        <v>45</v>
      </c>
      <c r="F104" s="271"/>
      <c r="G104" s="36">
        <v>137000</v>
      </c>
      <c r="H104" s="273"/>
      <c r="J104" s="196" t="s">
        <v>40</v>
      </c>
      <c r="K104" s="190" t="s">
        <v>40</v>
      </c>
    </row>
    <row r="105" spans="1:8" s="35" customFormat="1" ht="12.75">
      <c r="A105" s="106"/>
      <c r="B105" s="106"/>
      <c r="C105" s="106"/>
      <c r="D105" s="110"/>
      <c r="E105" s="204" t="s">
        <v>46</v>
      </c>
      <c r="F105" s="271"/>
      <c r="G105" s="36">
        <v>100060.31</v>
      </c>
      <c r="H105" s="273"/>
    </row>
    <row r="106" spans="1:8" s="35" customFormat="1" ht="12.75">
      <c r="A106" s="33"/>
      <c r="B106" s="34"/>
      <c r="C106" s="106"/>
      <c r="D106" s="110"/>
      <c r="E106" s="204" t="s">
        <v>47</v>
      </c>
      <c r="F106" s="271"/>
      <c r="G106" s="36">
        <v>65000</v>
      </c>
      <c r="H106" s="273"/>
    </row>
    <row r="107" spans="1:8" s="35" customFormat="1" ht="12.75">
      <c r="A107" s="33"/>
      <c r="B107" s="34"/>
      <c r="C107" s="106"/>
      <c r="D107" s="110"/>
      <c r="E107" s="204" t="s">
        <v>48</v>
      </c>
      <c r="F107" s="271"/>
      <c r="G107" s="36">
        <v>1900</v>
      </c>
      <c r="H107" s="273"/>
    </row>
    <row r="108" spans="1:8" s="35" customFormat="1" ht="12.75">
      <c r="A108" s="106"/>
      <c r="B108" s="106"/>
      <c r="C108" s="106"/>
      <c r="D108" s="110"/>
      <c r="E108" s="204" t="s">
        <v>49</v>
      </c>
      <c r="F108" s="271"/>
      <c r="G108" s="36">
        <v>8900</v>
      </c>
      <c r="H108" s="273"/>
    </row>
    <row r="109" spans="1:8" s="35" customFormat="1" ht="12.75">
      <c r="A109" s="106"/>
      <c r="B109" s="106"/>
      <c r="C109" s="106"/>
      <c r="D109" s="110"/>
      <c r="E109" s="204" t="s">
        <v>50</v>
      </c>
      <c r="F109" s="271"/>
      <c r="G109" s="36">
        <v>3000</v>
      </c>
      <c r="H109" s="273"/>
    </row>
    <row r="110" spans="1:8" s="35" customFormat="1" ht="12.75">
      <c r="A110" s="106"/>
      <c r="B110" s="106"/>
      <c r="C110" s="106"/>
      <c r="D110" s="110"/>
      <c r="E110" s="204" t="s">
        <v>9</v>
      </c>
      <c r="F110" s="271"/>
      <c r="G110" s="36">
        <v>2700</v>
      </c>
      <c r="H110" s="273"/>
    </row>
    <row r="111" spans="1:8" s="35" customFormat="1" ht="13.5" thickBot="1">
      <c r="A111" s="111"/>
      <c r="B111" s="57"/>
      <c r="C111" s="159"/>
      <c r="D111" s="61"/>
      <c r="E111" s="205" t="s">
        <v>52</v>
      </c>
      <c r="F111" s="33"/>
      <c r="G111" s="252">
        <v>15000</v>
      </c>
      <c r="H111" s="285"/>
    </row>
    <row r="112" spans="1:9" s="11" customFormat="1" ht="13.5" thickBot="1">
      <c r="A112" s="10"/>
      <c r="B112" s="10"/>
      <c r="C112" s="10"/>
      <c r="D112" s="10"/>
      <c r="E112" s="156" t="s">
        <v>34</v>
      </c>
      <c r="F112" s="231">
        <f>SUM(F99,F90,F82,F64,F54,F50,F44,F37,F33)</f>
        <v>1390237</v>
      </c>
      <c r="G112" s="231">
        <f>SUM(G99,G90,G64,G54,G50,G44,G37,G33)</f>
        <v>1314164.04</v>
      </c>
      <c r="H112" s="232">
        <f>G112*100/F112</f>
        <v>94.52805816562213</v>
      </c>
      <c r="I112" s="10"/>
    </row>
    <row r="113" spans="2:8" s="47" customFormat="1" ht="12.75">
      <c r="B113" s="150" t="s">
        <v>40</v>
      </c>
      <c r="E113" s="84"/>
      <c r="F113" s="46"/>
      <c r="G113" s="55"/>
      <c r="H113" s="151"/>
    </row>
    <row r="114" spans="5:8" s="47" customFormat="1" ht="12.75">
      <c r="E114" s="84"/>
      <c r="F114" s="277" t="s">
        <v>40</v>
      </c>
      <c r="G114" s="103"/>
      <c r="H114" s="104"/>
    </row>
    <row r="115" spans="5:8" s="47" customFormat="1" ht="12.75">
      <c r="E115" s="84"/>
      <c r="G115" s="103" t="s">
        <v>40</v>
      </c>
      <c r="H115" s="104"/>
    </row>
    <row r="116" spans="5:8" s="47" customFormat="1" ht="12.75">
      <c r="E116" s="84"/>
      <c r="G116" s="103"/>
      <c r="H116" s="104"/>
    </row>
    <row r="117" spans="5:8" s="47" customFormat="1" ht="12.75">
      <c r="E117" s="84"/>
      <c r="G117" s="103"/>
      <c r="H117" s="104"/>
    </row>
    <row r="118" spans="5:8" s="47" customFormat="1" ht="12.75">
      <c r="E118" s="84"/>
      <c r="F118" s="278" t="s">
        <v>40</v>
      </c>
      <c r="G118" s="103"/>
      <c r="H118" s="104"/>
    </row>
    <row r="119" spans="5:8" s="47" customFormat="1" ht="12.75">
      <c r="E119" s="84"/>
      <c r="G119" s="103"/>
      <c r="H119" s="104"/>
    </row>
    <row r="120" spans="5:8" s="47" customFormat="1" ht="12.75">
      <c r="E120" s="84"/>
      <c r="G120" s="103"/>
      <c r="H120" s="104"/>
    </row>
    <row r="121" spans="1:8" s="47" customFormat="1" ht="12.75">
      <c r="A121" s="221" t="s">
        <v>82</v>
      </c>
      <c r="E121" s="84"/>
      <c r="G121" s="103"/>
      <c r="H121" s="104"/>
    </row>
    <row r="122" spans="5:8" s="47" customFormat="1" ht="12.75">
      <c r="E122" s="84"/>
      <c r="G122" s="103"/>
      <c r="H122" s="104"/>
    </row>
    <row r="123" spans="5:8" s="47" customFormat="1" ht="12.75">
      <c r="E123" s="84"/>
      <c r="G123" s="103"/>
      <c r="H123" s="104"/>
    </row>
    <row r="124" spans="5:8" s="47" customFormat="1" ht="12.75">
      <c r="E124" s="84"/>
      <c r="G124" s="103"/>
      <c r="H124" s="104"/>
    </row>
    <row r="125" spans="5:8" s="47" customFormat="1" ht="12.75">
      <c r="E125" s="84"/>
      <c r="F125" s="253" t="s">
        <v>40</v>
      </c>
      <c r="G125" s="103"/>
      <c r="H125" s="104"/>
    </row>
    <row r="133" spans="1:2" ht="12.75">
      <c r="A133" s="149" t="s">
        <v>40</v>
      </c>
      <c r="B133" s="150">
        <v>27</v>
      </c>
    </row>
    <row r="145" spans="1:2" ht="12.75">
      <c r="A145" s="149" t="s">
        <v>40</v>
      </c>
      <c r="B145" s="150" t="s">
        <v>40</v>
      </c>
    </row>
  </sheetData>
  <sheetProtection/>
  <mergeCells count="11">
    <mergeCell ref="A1:F1"/>
    <mergeCell ref="G1:H1"/>
    <mergeCell ref="A3:H3"/>
    <mergeCell ref="A22:H22"/>
    <mergeCell ref="C24:D24"/>
    <mergeCell ref="A30:H30"/>
    <mergeCell ref="C32:D32"/>
    <mergeCell ref="C43:D43"/>
    <mergeCell ref="C63:D63"/>
    <mergeCell ref="C89:D89"/>
    <mergeCell ref="C5:D5"/>
  </mergeCells>
  <printOptions/>
  <pageMargins left="0.75" right="0.75" top="1" bottom="1" header="0.5" footer="0.5"/>
  <pageSetup orientation="landscape" paperSize="9" r:id="rId2"/>
  <rowBreaks count="4" manualBreakCount="4">
    <brk id="21" max="7" man="1"/>
    <brk id="41" max="7" man="1"/>
    <brk id="61" max="7" man="1"/>
    <brk id="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2011-03-22T20:55:16Z</cp:lastPrinted>
  <dcterms:modified xsi:type="dcterms:W3CDTF">2011-03-22T20:55:23Z</dcterms:modified>
  <cp:category/>
  <cp:version/>
  <cp:contentType/>
  <cp:contentStatus/>
</cp:coreProperties>
</file>